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re\Desktop\"/>
    </mc:Choice>
  </mc:AlternateContent>
  <xr:revisionPtr revIDLastSave="0" documentId="13_ncr:1_{29504803-EF48-4D68-A461-64686199A3F1}" xr6:coauthVersionLast="47" xr6:coauthVersionMax="47" xr10:uidLastSave="{00000000-0000-0000-0000-000000000000}"/>
  <bookViews>
    <workbookView xWindow="672" yWindow="552" windowWidth="22992" windowHeight="10560" tabRatio="759" xr2:uid="{00000000-000D-0000-FFFF-FFFF00000000}"/>
  </bookViews>
  <sheets>
    <sheet name="Round Capsules" sheetId="1" r:id="rId1"/>
    <sheet name="Retail 10 Packs" sheetId="2" r:id="rId2"/>
    <sheet name="Rings" sheetId="4" r:id="rId3"/>
    <sheet name="Square Capsules" sheetId="5" r:id="rId4"/>
    <sheet name="Coin &amp; Card Holders" sheetId="6" r:id="rId5"/>
    <sheet name="Easels &amp; Stands" sheetId="7" r:id="rId6"/>
    <sheet name="Tubes" sheetId="8" r:id="rId7"/>
    <sheet name="Presentation Boxes" sheetId="9" r:id="rId8"/>
    <sheet name="Vinyl Flips" sheetId="10" r:id="rId9"/>
    <sheet name="Coin Gauge" sheetId="11" r:id="rId10"/>
  </sheets>
  <definedNames>
    <definedName name="_xlnm.Print_Area" localSheetId="7">'Presentation Boxes'!$A$1:$Q$31</definedName>
    <definedName name="_xlnm.Print_Area" localSheetId="1">'Retail 10 Packs'!$A$1:$T$26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K33" i="1"/>
  <c r="M33" i="1"/>
  <c r="M32" i="1"/>
  <c r="K32" i="1"/>
  <c r="H33" i="1"/>
  <c r="F33" i="1"/>
  <c r="H32" i="1"/>
  <c r="F32" i="1"/>
  <c r="M34" i="1"/>
  <c r="K34" i="1"/>
  <c r="H34" i="1"/>
  <c r="F34" i="1"/>
  <c r="F20" i="2"/>
  <c r="H19" i="2"/>
  <c r="K19" i="2"/>
  <c r="M19" i="2"/>
  <c r="H20" i="2"/>
  <c r="K20" i="2"/>
  <c r="M20" i="2"/>
  <c r="F19" i="2"/>
  <c r="M18" i="2"/>
  <c r="K18" i="2"/>
  <c r="H18" i="2"/>
  <c r="F18" i="2"/>
  <c r="M13" i="2"/>
  <c r="K13" i="2"/>
  <c r="H13" i="2"/>
  <c r="F13" i="2"/>
  <c r="M16" i="2" l="1"/>
  <c r="K16" i="2"/>
  <c r="H16" i="2"/>
  <c r="F16" i="2"/>
  <c r="R44" i="1"/>
  <c r="M44" i="1"/>
  <c r="K44" i="1"/>
  <c r="H44" i="1"/>
  <c r="F44" i="1"/>
  <c r="M16" i="1" l="1"/>
  <c r="K16" i="1"/>
  <c r="H16" i="1"/>
  <c r="M22" i="2" l="1"/>
  <c r="H22" i="2"/>
  <c r="M10" i="8" l="1"/>
  <c r="M11" i="8"/>
  <c r="M12" i="8"/>
  <c r="M23" i="8"/>
  <c r="M24" i="8"/>
  <c r="K10" i="8"/>
  <c r="M8" i="2" l="1"/>
  <c r="M9" i="2"/>
  <c r="M10" i="2"/>
  <c r="M11" i="2"/>
  <c r="M12" i="2"/>
  <c r="M14" i="2"/>
  <c r="M15" i="2"/>
  <c r="M17" i="2"/>
  <c r="M21" i="2"/>
  <c r="M7" i="2"/>
  <c r="K11" i="8"/>
  <c r="K12" i="8"/>
  <c r="K14" i="8"/>
  <c r="K15" i="8"/>
  <c r="K16" i="8"/>
  <c r="K8" i="8"/>
  <c r="K9" i="8"/>
  <c r="K7" i="8"/>
  <c r="H13" i="8"/>
  <c r="H16" i="8"/>
  <c r="H23" i="8"/>
  <c r="H24" i="8"/>
  <c r="F11" i="8"/>
  <c r="F15" i="8"/>
  <c r="F16" i="8"/>
  <c r="F7" i="8"/>
  <c r="K8" i="2"/>
  <c r="K9" i="2"/>
  <c r="K10" i="2"/>
  <c r="K11" i="2"/>
  <c r="K12" i="2"/>
  <c r="K14" i="2"/>
  <c r="K15" i="2"/>
  <c r="K17" i="2"/>
  <c r="K21" i="2"/>
  <c r="K22" i="2"/>
  <c r="K7" i="2"/>
  <c r="H8" i="2"/>
  <c r="H9" i="2"/>
  <c r="H10" i="2"/>
  <c r="H11" i="2"/>
  <c r="H12" i="2"/>
  <c r="H14" i="2"/>
  <c r="H15" i="2"/>
  <c r="H17" i="2"/>
  <c r="H21" i="2"/>
  <c r="H7" i="2"/>
  <c r="F9" i="2"/>
  <c r="F10" i="2"/>
  <c r="F11" i="2"/>
  <c r="F12" i="2"/>
  <c r="F14" i="2"/>
  <c r="F15" i="2"/>
  <c r="F17" i="2"/>
  <c r="F21" i="2"/>
  <c r="F22" i="2"/>
  <c r="F8" i="2"/>
  <c r="P9" i="7"/>
  <c r="P7" i="7"/>
  <c r="P8" i="7"/>
  <c r="P6" i="7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5" i="1"/>
  <c r="M36" i="1"/>
  <c r="M37" i="1"/>
  <c r="M38" i="1"/>
  <c r="M39" i="1"/>
  <c r="M40" i="1"/>
  <c r="M41" i="1"/>
  <c r="M42" i="1"/>
  <c r="M43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8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5" i="1"/>
  <c r="K36" i="1"/>
  <c r="K37" i="1"/>
  <c r="K38" i="1"/>
  <c r="K39" i="1"/>
  <c r="K40" i="1"/>
  <c r="K41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8" i="1"/>
  <c r="F60" i="1"/>
  <c r="F62" i="1"/>
  <c r="F63" i="1"/>
  <c r="F64" i="1"/>
  <c r="F61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59" i="1"/>
  <c r="R46" i="1"/>
  <c r="F8" i="1"/>
  <c r="R40" i="1"/>
  <c r="R39" i="1"/>
  <c r="R31" i="1"/>
  <c r="R30" i="1"/>
  <c r="R29" i="1"/>
  <c r="R28" i="1"/>
  <c r="R27" i="1"/>
  <c r="R26" i="1"/>
  <c r="R25" i="1"/>
  <c r="R24" i="1"/>
  <c r="R23" i="1"/>
  <c r="R21" i="1" l="1"/>
  <c r="R62" i="1" l="1"/>
  <c r="R61" i="1"/>
  <c r="R59" i="1"/>
  <c r="R58" i="1"/>
  <c r="R55" i="1"/>
  <c r="R47" i="1"/>
  <c r="R43" i="1"/>
  <c r="R45" i="1"/>
  <c r="R41" i="1"/>
  <c r="R38" i="1"/>
  <c r="R37" i="1"/>
  <c r="R36" i="1"/>
  <c r="R22" i="1"/>
  <c r="R20" i="1"/>
  <c r="R19" i="1"/>
  <c r="R18" i="1"/>
  <c r="R17" i="1"/>
  <c r="R15" i="1"/>
  <c r="R14" i="1"/>
  <c r="R13" i="1"/>
  <c r="R9" i="1"/>
</calcChain>
</file>

<file path=xl/sharedStrings.xml><?xml version="1.0" encoding="utf-8"?>
<sst xmlns="http://schemas.openxmlformats.org/spreadsheetml/2006/main" count="1025" uniqueCount="632">
  <si>
    <t xml:space="preserve"> </t>
  </si>
  <si>
    <t>PRODUCT GROUP</t>
  </si>
  <si>
    <t>CoinSafe</t>
  </si>
  <si>
    <t>Silver</t>
  </si>
  <si>
    <t>Product</t>
  </si>
  <si>
    <t xml:space="preserve">    Diameter</t>
  </si>
  <si>
    <t xml:space="preserve">   Thickness</t>
  </si>
  <si>
    <t>Wt.</t>
  </si>
  <si>
    <t xml:space="preserve">QTY </t>
  </si>
  <si>
    <t>QTY</t>
  </si>
  <si>
    <t>ADDITIONAL Reference INFO</t>
  </si>
  <si>
    <t>mm</t>
  </si>
  <si>
    <t>inch</t>
  </si>
  <si>
    <t>Capac.</t>
  </si>
  <si>
    <t>/Box</t>
  </si>
  <si>
    <t>/Case</t>
  </si>
  <si>
    <t>Uses &amp; special features</t>
  </si>
  <si>
    <t>Min Qty</t>
  </si>
  <si>
    <t>RC-25-10</t>
  </si>
  <si>
    <t>0.25oz</t>
  </si>
  <si>
    <t>10mm ring is built into capsule</t>
  </si>
  <si>
    <t>RC-25-18</t>
  </si>
  <si>
    <t>RC-25-19</t>
  </si>
  <si>
    <t>RC-25-21</t>
  </si>
  <si>
    <t>RC-25-9</t>
  </si>
  <si>
    <t>RC-25-Q</t>
  </si>
  <si>
    <t>RC-27-SA</t>
  </si>
  <si>
    <t>RC-31-H</t>
  </si>
  <si>
    <t>Half Dollar</t>
  </si>
  <si>
    <t>RC-38-1</t>
  </si>
  <si>
    <t>RC-38-1-O</t>
  </si>
  <si>
    <t>RC-39-1</t>
  </si>
  <si>
    <t>Also fits casino chips</t>
  </si>
  <si>
    <t>RC-39-1-O</t>
  </si>
  <si>
    <t>RC-39-1T</t>
  </si>
  <si>
    <t>RC-39-2</t>
  </si>
  <si>
    <t>Double thick 39.5mm</t>
  </si>
  <si>
    <t>RC-39-25</t>
  </si>
  <si>
    <t>RC-39-25L</t>
  </si>
  <si>
    <t>RC-39-27</t>
  </si>
  <si>
    <t>RC-39-28</t>
  </si>
  <si>
    <t>RC-39-31</t>
  </si>
  <si>
    <t>RC-39-34</t>
  </si>
  <si>
    <t>RC-39-D</t>
  </si>
  <si>
    <t>RC-39-DL</t>
  </si>
  <si>
    <t>RC-39-L</t>
  </si>
  <si>
    <t>"B" Denotes new Outer Diameter</t>
  </si>
  <si>
    <t>RC-41-D</t>
  </si>
  <si>
    <t>RC-41-FRNK</t>
  </si>
  <si>
    <t>RC-41-L</t>
  </si>
  <si>
    <t>RC-43-CT</t>
  </si>
  <si>
    <t>Fits standard gaming rack</t>
  </si>
  <si>
    <t>RC-47-ORN</t>
  </si>
  <si>
    <t>RC-47-S</t>
  </si>
  <si>
    <t>1.5oz</t>
  </si>
  <si>
    <t>2.0oz</t>
  </si>
  <si>
    <t>RC-48-2S</t>
  </si>
  <si>
    <t>RC-48-44</t>
  </si>
  <si>
    <t>RC-50-2</t>
  </si>
  <si>
    <t>Actual 2.0" Inner diameter</t>
  </si>
  <si>
    <t>RC-50-39C</t>
  </si>
  <si>
    <t>RC-50-TN</t>
  </si>
  <si>
    <t>RC-51-R</t>
  </si>
  <si>
    <t>RC-250-60</t>
  </si>
  <si>
    <t>RC-250-RA</t>
  </si>
  <si>
    <t>RC-250-STN</t>
  </si>
  <si>
    <t>RC-250-TN</t>
  </si>
  <si>
    <t>AKA as "Quarter pounder"</t>
  </si>
  <si>
    <t>RC-300-R</t>
  </si>
  <si>
    <t>RC-300-TN</t>
  </si>
  <si>
    <t>RC-350-R</t>
  </si>
  <si>
    <t>AKA as "One pounder"</t>
  </si>
  <si>
    <t>RC-350-TN</t>
  </si>
  <si>
    <t>Has built in ledge for thinner coin</t>
  </si>
  <si>
    <t>RC-400-K</t>
  </si>
  <si>
    <t>Kilo</t>
  </si>
  <si>
    <t>Non-Stock Special Order only</t>
  </si>
  <si>
    <t>RC-400-R</t>
  </si>
  <si>
    <t>1 lb</t>
  </si>
  <si>
    <t>Limited-Stock item</t>
  </si>
  <si>
    <t>RC-500-R</t>
  </si>
  <si>
    <t>5 lb</t>
  </si>
  <si>
    <t>RC-600-R</t>
  </si>
  <si>
    <t>8 lb</t>
  </si>
  <si>
    <t>Retail 10 Packs, Penny Capsules</t>
  </si>
  <si>
    <t>Retail 10 Packs, Nickel Capsules</t>
  </si>
  <si>
    <t>Retail 10 Packs, Dime Capsules</t>
  </si>
  <si>
    <t>R10-RC-25</t>
  </si>
  <si>
    <t>Retail 10 Packs, Quarter Capsules</t>
  </si>
  <si>
    <t>R10-RC-31</t>
  </si>
  <si>
    <t>Retail 10 Packs, Half Dollar Capsules</t>
  </si>
  <si>
    <t>R10-RC-38</t>
  </si>
  <si>
    <t>Retail 10 Packs, Large Dollar Capsules</t>
  </si>
  <si>
    <t>R10-RC-39</t>
  </si>
  <si>
    <t>R10-RC-41</t>
  </si>
  <si>
    <t>Retail 10 Packs, American Silver Eagle Capsules</t>
  </si>
  <si>
    <t>R10-RC-43</t>
  </si>
  <si>
    <t>Retail 10 Packs, $10 Gaming Token, Silver Strike Capsules</t>
  </si>
  <si>
    <t>R10-1BAR</t>
  </si>
  <si>
    <t xml:space="preserve">Foam Rings </t>
  </si>
  <si>
    <t>RF-25-16-W</t>
  </si>
  <si>
    <t>25 mm capsule to 16 mm coin - US $5 Gold</t>
  </si>
  <si>
    <t>RF-25-18-B</t>
  </si>
  <si>
    <t>25 mm capsule to 18 mm coin - US Dime</t>
  </si>
  <si>
    <t>25 mm capsule to 19 mm coin - US Penny</t>
  </si>
  <si>
    <t>RF-27-19-W</t>
  </si>
  <si>
    <t>27 mm capsule to 19 mm coin - US Penny</t>
  </si>
  <si>
    <t>RF-27-22-W</t>
  </si>
  <si>
    <t>27 mm capsule to 22 mm - US Gold Quarter Eagle</t>
  </si>
  <si>
    <t>RF-27-23-B</t>
  </si>
  <si>
    <t xml:space="preserve">27 mm capsule to 23 mm </t>
  </si>
  <si>
    <t>RF-31-21-B</t>
  </si>
  <si>
    <t>31 mm capsule to 21 mm</t>
  </si>
  <si>
    <t>RF-31-25-B</t>
  </si>
  <si>
    <t>31 mm capsule to 25 mm - US Quarter</t>
  </si>
  <si>
    <t>31 mm caspule to 26 mm</t>
  </si>
  <si>
    <t>RF-38-30-B</t>
  </si>
  <si>
    <t>38 mm capsule to 30 mm</t>
  </si>
  <si>
    <t>RF-38-30-W</t>
  </si>
  <si>
    <t>38 mm capsule to 32 mm</t>
  </si>
  <si>
    <t>RF-39-16-B</t>
  </si>
  <si>
    <t>39 mm capsule to 16 mm</t>
  </si>
  <si>
    <t>RF-39-18-B</t>
  </si>
  <si>
    <t>39 mm capsule to 18 mm</t>
  </si>
  <si>
    <t>RF-39-20-B</t>
  </si>
  <si>
    <t>39 mm capsule to 20 mm</t>
  </si>
  <si>
    <t>RF-39-21-B</t>
  </si>
  <si>
    <t>39 mm capsule to 21 mm</t>
  </si>
  <si>
    <t>RF-39-22-B</t>
  </si>
  <si>
    <t>39 mm capsule to 22 mm</t>
  </si>
  <si>
    <t>RF-39-23-B</t>
  </si>
  <si>
    <t>39 mm capsule to 23 mm</t>
  </si>
  <si>
    <t>39 mm capsule to 24 mm</t>
  </si>
  <si>
    <t>RF-39-25-B</t>
  </si>
  <si>
    <t>39 mm capsule to 25 mm</t>
  </si>
  <si>
    <t>RF-39-26-B</t>
  </si>
  <si>
    <t>39 mm capsule to 26 mm</t>
  </si>
  <si>
    <t>39 mm capsule to 31 mm</t>
  </si>
  <si>
    <t>RF-39-32-B</t>
  </si>
  <si>
    <t>39 mm capsule to 32 mm</t>
  </si>
  <si>
    <t>39 mm capsule to 33 mm</t>
  </si>
  <si>
    <t>RF-39-34-W</t>
  </si>
  <si>
    <t>39 mm capsule to 34 mm</t>
  </si>
  <si>
    <t>47-S mm capsule to 30 mm - US Half Dollar</t>
  </si>
  <si>
    <t>47-S mm capsule to 38 mm - US Large Dollar</t>
  </si>
  <si>
    <t>47-S mm capsule to 41 mm - US Silver Eagle</t>
  </si>
  <si>
    <t>RF-47-42-B</t>
  </si>
  <si>
    <t>47-S mm capsule to 42 mm</t>
  </si>
  <si>
    <t>RF-48-38-B</t>
  </si>
  <si>
    <t>48 mm capsule to 38 mm - US Large Dollar</t>
  </si>
  <si>
    <t>RF-65-51-B</t>
  </si>
  <si>
    <t>65 mm O.D. capsule to 50.8 mm I.D.</t>
  </si>
  <si>
    <t>RC-350-R capsule to 75 mm or 63 mm</t>
  </si>
  <si>
    <t>Width</t>
  </si>
  <si>
    <t>Length</t>
  </si>
  <si>
    <t>Depth</t>
  </si>
  <si>
    <t>Thick</t>
  </si>
  <si>
    <t>ADDITIONAL REFERRENCE INFO</t>
  </si>
  <si>
    <t>SC-1x3-BAR</t>
  </si>
  <si>
    <t>SC-2x3-P</t>
  </si>
  <si>
    <t>Porcelain card</t>
  </si>
  <si>
    <t>Special order item only</t>
  </si>
  <si>
    <t>SC-3x5-A</t>
  </si>
  <si>
    <t>For custom precious metal displays</t>
  </si>
  <si>
    <t>SC-3x5-S</t>
  </si>
  <si>
    <t>For custom plated coin displays</t>
  </si>
  <si>
    <t>SC-4x6-R</t>
  </si>
  <si>
    <t>CC-Holder w/o coin rings, card pocket</t>
  </si>
  <si>
    <t>SC-4x6-TN</t>
  </si>
  <si>
    <t>Special Thin unit</t>
  </si>
  <si>
    <t>Used for thin paper inserts sonic-welded</t>
  </si>
  <si>
    <t>SC-4-SD</t>
  </si>
  <si>
    <t>One pound silver currency bar</t>
  </si>
  <si>
    <t>SC-8-SD</t>
  </si>
  <si>
    <t>Half pound silver currency bar</t>
  </si>
  <si>
    <t>SC-16-SD</t>
  </si>
  <si>
    <t>Quarter pound or 1oz silver currency bar</t>
  </si>
  <si>
    <t xml:space="preserve">    Coin and Card Holders</t>
  </si>
  <si>
    <t>CC-25-NC</t>
  </si>
  <si>
    <t>CC-27-NC</t>
  </si>
  <si>
    <t>CC-39-NCS2</t>
  </si>
  <si>
    <t>CC-41-NCS2</t>
  </si>
  <si>
    <t>STAND</t>
  </si>
  <si>
    <t>1.3 tall</t>
  </si>
  <si>
    <t>CC-ES-A</t>
  </si>
  <si>
    <t>frnt edge</t>
  </si>
  <si>
    <t>.67 tall</t>
  </si>
  <si>
    <t>CC-ES-S</t>
  </si>
  <si>
    <t>Straight Easel (clr)</t>
  </si>
  <si>
    <t>center</t>
  </si>
  <si>
    <t>.64 tall</t>
  </si>
  <si>
    <t>Straight easel for CC-holders only</t>
  </si>
  <si>
    <t>SC-ES-CLR</t>
  </si>
  <si>
    <t>Straight for 3x5 (clr)</t>
  </si>
  <si>
    <t>Straight easel for SC-3x5's &amp; Slabs</t>
  </si>
  <si>
    <t>Display Easel</t>
  </si>
  <si>
    <t>DE-MID-CLR</t>
  </si>
  <si>
    <t>DE-MID-SMK</t>
  </si>
  <si>
    <t>DE-MID-WHT</t>
  </si>
  <si>
    <t xml:space="preserve"> Coin Gauge</t>
  </si>
  <si>
    <t>C-GAUGE-SLVR</t>
  </si>
  <si>
    <t>Coin Gauge</t>
  </si>
  <si>
    <t xml:space="preserve">       Height</t>
  </si>
  <si>
    <t xml:space="preserve">       Width</t>
  </si>
  <si>
    <t>T-PEN-50100</t>
  </si>
  <si>
    <t>T-DIM-50100</t>
  </si>
  <si>
    <t>T-QTR-10-GPC</t>
  </si>
  <si>
    <t>T-QTR-10-GPC-B</t>
  </si>
  <si>
    <t>T-HAF-20100</t>
  </si>
  <si>
    <t>T-S-DOL-25100</t>
  </si>
  <si>
    <t>T-33-AGE-2050</t>
  </si>
  <si>
    <t>T-33-B</t>
  </si>
  <si>
    <t>T-DOL-20100</t>
  </si>
  <si>
    <t>T-MED-20100</t>
  </si>
  <si>
    <t>T-MED-20B</t>
  </si>
  <si>
    <t>T-ASE-20100</t>
  </si>
  <si>
    <t>T-ASE-20B</t>
  </si>
  <si>
    <t>Tall</t>
  </si>
  <si>
    <t>T-BAR-20100</t>
  </si>
  <si>
    <t>Inch</t>
  </si>
  <si>
    <t>T-BAR-20B</t>
  </si>
  <si>
    <t>MM</t>
  </si>
  <si>
    <t xml:space="preserve">CoinSafe </t>
  </si>
  <si>
    <t>Air-Tite</t>
  </si>
  <si>
    <t>Capsule Matches</t>
  </si>
  <si>
    <t>Matches</t>
  </si>
  <si>
    <t>RC-38, 39, 41 - Euro-40</t>
  </si>
  <si>
    <t>H</t>
  </si>
  <si>
    <t>RC 47S (Silver Eagle)</t>
  </si>
  <si>
    <t>I</t>
  </si>
  <si>
    <t>RC-43-CT (Casino Token)</t>
  </si>
  <si>
    <t>N/A</t>
  </si>
  <si>
    <t>RC-48-2, 48-45</t>
  </si>
  <si>
    <t>X</t>
  </si>
  <si>
    <t>RC-250 series</t>
  </si>
  <si>
    <t>Y</t>
  </si>
  <si>
    <t>3" Coin</t>
  </si>
  <si>
    <t>RC-350 series</t>
  </si>
  <si>
    <t>SC-4, 8, 16 (Silver $)</t>
  </si>
  <si>
    <t>T</t>
  </si>
  <si>
    <t>Box Type</t>
  </si>
  <si>
    <t>Wedge stand (20*)</t>
  </si>
  <si>
    <t>Box</t>
  </si>
  <si>
    <t>Size</t>
  </si>
  <si>
    <t>2.5x2.5</t>
  </si>
  <si>
    <t>4x3</t>
  </si>
  <si>
    <t>3x3</t>
  </si>
  <si>
    <t>5x5</t>
  </si>
  <si>
    <t>6x4</t>
  </si>
  <si>
    <t>Vinyl Flips</t>
  </si>
  <si>
    <t>VF-1.5X1.5-2</t>
  </si>
  <si>
    <t>VF-1X2-2</t>
  </si>
  <si>
    <t>VF-2X2.75-2</t>
  </si>
  <si>
    <t>VF-2.5X2.5-1</t>
  </si>
  <si>
    <t>VF-2X2-2</t>
  </si>
  <si>
    <t>VF-2X3.5-2</t>
  </si>
  <si>
    <t>VF-3X6-1</t>
  </si>
  <si>
    <t>VP-2X3-2</t>
  </si>
  <si>
    <t>VP-2X4-2</t>
  </si>
  <si>
    <t>VF-2.5X2.5-2</t>
  </si>
  <si>
    <t>Vinyl Flip</t>
  </si>
  <si>
    <t>Vinyl Pouch</t>
  </si>
  <si>
    <t>Product Type</t>
  </si>
  <si>
    <t>1.5x1.5</t>
  </si>
  <si>
    <t>Single Pocket</t>
  </si>
  <si>
    <t>1.25x2</t>
  </si>
  <si>
    <t>2x2.75</t>
  </si>
  <si>
    <t>3.5x6</t>
  </si>
  <si>
    <t>2x2</t>
  </si>
  <si>
    <t>Double Pocket</t>
  </si>
  <si>
    <t>1.5x2.125 &amp; 3.5x1.5</t>
  </si>
  <si>
    <t>2.5x3.5</t>
  </si>
  <si>
    <t>2.5x4</t>
  </si>
  <si>
    <t>Clear, Vinyl Pouch "For 1 hole plate"</t>
  </si>
  <si>
    <t>Single or Double Pockets</t>
  </si>
  <si>
    <t>Custom for 9 mm gold</t>
  </si>
  <si>
    <t>18 mm ring is built into capsule</t>
  </si>
  <si>
    <t>19 mm ring is built into capsule</t>
  </si>
  <si>
    <t>21 mm ring is built into capsule</t>
  </si>
  <si>
    <t>For taller coins and poker chips</t>
  </si>
  <si>
    <t>Custom Coinage</t>
  </si>
  <si>
    <t>2.3 oz.</t>
  </si>
  <si>
    <t>10 oz. Commems</t>
  </si>
  <si>
    <t>5 oz. Commems &amp; ATB Quarter Replicas</t>
  </si>
  <si>
    <t>RC-350-2.5</t>
  </si>
  <si>
    <t>Per Order</t>
  </si>
  <si>
    <t>Special for 2.5" and 3" Metals</t>
  </si>
  <si>
    <t>1.2 oz.</t>
  </si>
  <si>
    <t>European Style for Thicker 1 oz.</t>
  </si>
  <si>
    <t>RC-41-1-O</t>
  </si>
  <si>
    <t>1.6 oz.</t>
  </si>
  <si>
    <t>Has built in ledges for thin coin</t>
  </si>
  <si>
    <t>47-S mm capsule to 39 mm - Medallion</t>
  </si>
  <si>
    <t>Description</t>
  </si>
  <si>
    <t>Other Descriptions or Product Information</t>
  </si>
  <si>
    <t>Same size as 38-1 w/eyehook (Ornament)</t>
  </si>
  <si>
    <t>Same size as 39-1 w/eyehook (Ornament)</t>
  </si>
  <si>
    <t>Same size as 41-1 w/eyehook (Ornament)</t>
  </si>
  <si>
    <t>39 mm for US Quarter</t>
  </si>
  <si>
    <t>39 mm for US Quarter with custom shoulder flange</t>
  </si>
  <si>
    <t>39 mm Capsule for 28.45 mm with inner ring seat</t>
  </si>
  <si>
    <t>39 mm Capsule w/ built in inner ring seat for custom 27 mm</t>
  </si>
  <si>
    <t>39 mm Capsule for 31.3 mm with inner ring seat</t>
  </si>
  <si>
    <t>39 mm Capsule for 33.75 mm with inner ring seat</t>
  </si>
  <si>
    <t>39 mm Capsule with Ledge</t>
  </si>
  <si>
    <t>41 mm Capsule with Shoulder</t>
  </si>
  <si>
    <t>Silver Eagle 41 mm</t>
  </si>
  <si>
    <t>Available in 38 &amp; 39mm also, Dome Top</t>
  </si>
  <si>
    <t>Custom Coinage 2 oz., 48 mm Capsule for 2 oz. Coin</t>
  </si>
  <si>
    <t>47 mm Capsule with 41 mm step, Ornament Style</t>
  </si>
  <si>
    <t>2.5" Capsule for .205 Thick Coin, Acrylic Resin</t>
  </si>
  <si>
    <t>Also fits the IKE Dollar, Large Dollars</t>
  </si>
  <si>
    <t>50 mm Cap w/ Custom Built-In Ridge for 39 mm Auto Coin</t>
  </si>
  <si>
    <t>Single Coin for mid-size, ledge, transparent smoke color</t>
  </si>
  <si>
    <t>Easels and Stands</t>
  </si>
  <si>
    <t>4.0 oz.</t>
  </si>
  <si>
    <t>10.0 oz.</t>
  </si>
  <si>
    <t>5.0 oz.</t>
  </si>
  <si>
    <t>1.0 oz.</t>
  </si>
  <si>
    <t>2.0 oz.</t>
  </si>
  <si>
    <t>(Applications, coin size, materials)</t>
  </si>
  <si>
    <t>Quantity</t>
  </si>
  <si>
    <t>RC-48, 45, 44</t>
  </si>
  <si>
    <t>1.0 oz</t>
  </si>
  <si>
    <t>2.0 oz</t>
  </si>
  <si>
    <t>Retail 10 Packs, Small Dollar, Looney Capsules</t>
  </si>
  <si>
    <t>Retail 10 Packs, Medallion, US Commemoratives Capsules</t>
  </si>
  <si>
    <t>Retail 10 Packs, 1 Oz. Silver Bar (1" x 2.5") Capsules</t>
  </si>
  <si>
    <t>COIN &amp; CARD HOLDERS</t>
  </si>
  <si>
    <t xml:space="preserve"> SQUARE or RECTANGULAR</t>
  </si>
  <si>
    <t>39 mm Capsule with Dome Top</t>
  </si>
  <si>
    <t>39 mm Capsule with Dome Top and Ledge</t>
  </si>
  <si>
    <t>47 mm Capsule to hold 42mm &amp; under with rings</t>
  </si>
  <si>
    <t>Round capsule for US Quarter</t>
  </si>
  <si>
    <t>RC-250-RS</t>
  </si>
  <si>
    <t>2.5" Capsule for .205 Thick Coin, Styrene Resin</t>
  </si>
  <si>
    <t>CUSTOM</t>
  </si>
  <si>
    <t>48 mm Capsule for 44.84 mm Coin.  Has relief to 3.9mm</t>
  </si>
  <si>
    <t>2.25 oz</t>
  </si>
  <si>
    <t>Also fits the S.B.A. and Presidential Dollars</t>
  </si>
  <si>
    <t>SC-3X7-RA</t>
  </si>
  <si>
    <t>Custom Capsule, 3x7 for Large Currency Replicas, Horse Blanket</t>
  </si>
  <si>
    <t>SC-3X7-RS</t>
  </si>
  <si>
    <t>CC-38-NCS2</t>
  </si>
  <si>
    <t>Fits SC-2x3, SC-4x6 or CC-holders</t>
  </si>
  <si>
    <t>DE-MID-PRINTED</t>
  </si>
  <si>
    <t>Single Coin for mid-size ledge series, white</t>
  </si>
  <si>
    <t>Display easel for single coin - clear</t>
  </si>
  <si>
    <t>Single Coin, Custom printed</t>
  </si>
  <si>
    <t>T-NIK-40100</t>
  </si>
  <si>
    <t>4.4x3.75</t>
  </si>
  <si>
    <t>2.75x3.25</t>
  </si>
  <si>
    <t>7x3.75</t>
  </si>
  <si>
    <t>4.5x3.75</t>
  </si>
  <si>
    <t>6.25x2.25</t>
  </si>
  <si>
    <t>Single Coin, Leatherette, Available in Black</t>
  </si>
  <si>
    <t>Three Coin, Velveteen, Available in Black</t>
  </si>
  <si>
    <t>User friendly gauge to measure coins at home.  Measures mm and depth, helpful for determining capsule sizing and coin verification.</t>
  </si>
  <si>
    <t xml:space="preserve">     ROUND CAPSULES - DIRECT FIT - RETAIL 10 PACKS</t>
  </si>
  <si>
    <t>Z</t>
  </si>
  <si>
    <t>BAR</t>
  </si>
  <si>
    <t>Metal Puff Top</t>
  </si>
  <si>
    <t>MB1-1.5-39-L  (BLK or GRY)</t>
  </si>
  <si>
    <t>MB1-1.5-VSR  (BLK or BLU)</t>
  </si>
  <si>
    <t>MB1-1.7-47-V  (BLK, GRN, RED)</t>
  </si>
  <si>
    <t>MB1-250-L  (BLK)</t>
  </si>
  <si>
    <t>MB1-250-V  (BLK, BLU, BUR)</t>
  </si>
  <si>
    <t>MB1-3-L  (BLK)</t>
  </si>
  <si>
    <t>MB1-3-V  (BLK)</t>
  </si>
  <si>
    <t>MB1-350-85-V  (BLU)</t>
  </si>
  <si>
    <t>MB1-DOL-V  (BLU)</t>
  </si>
  <si>
    <t>MB2-1.5-39-V  (BLK or BLU)</t>
  </si>
  <si>
    <t>MB2-1.6-44-V  (BUR)</t>
  </si>
  <si>
    <t>MB3-31-V  (BLK)</t>
  </si>
  <si>
    <t>MB3S-1.5-39-L  (GRY)</t>
  </si>
  <si>
    <t>MB3S-1.5-39-V  (BLK or BLU)</t>
  </si>
  <si>
    <t>MB3S-31-V  (BLK)</t>
  </si>
  <si>
    <t>MB4-1.5-39-V  (BLU)</t>
  </si>
  <si>
    <t>MB4-39-VS  (BLK or BUR)</t>
  </si>
  <si>
    <t>MB5-39-L  (BLK)</t>
  </si>
  <si>
    <t>MB5-39-V  (BLK or BLU)</t>
  </si>
  <si>
    <t>MB1-1.9-43-V  (BLK, BLU, BUR)</t>
  </si>
  <si>
    <t>Three Coin, Leatherette, 3 Coin In-Line Straight, No Rim w/ Sleeve, Available in Gray</t>
  </si>
  <si>
    <t>Five Coin, Leatherette, 3 over 2,  Available in Black</t>
  </si>
  <si>
    <t>Single Coin, Leatherette, Available in Black or Gray</t>
  </si>
  <si>
    <t>Metal Slimline</t>
  </si>
  <si>
    <t>TBD</t>
  </si>
  <si>
    <t>Accomodates 25 to 41mm capsules</t>
  </si>
  <si>
    <t>RF-25-19-B or W</t>
  </si>
  <si>
    <t>RF-31-26-B</t>
  </si>
  <si>
    <t>RF-38-32-B or W</t>
  </si>
  <si>
    <t>RF-39-24-B or W</t>
  </si>
  <si>
    <t>RF-39-33-B or W</t>
  </si>
  <si>
    <t>RF-47-30-B or W</t>
  </si>
  <si>
    <t>RF-47-38-B or W</t>
  </si>
  <si>
    <t>RF-47-39-B or W</t>
  </si>
  <si>
    <t>RF-75-63-B or W</t>
  </si>
  <si>
    <t>RV-47-39-B, G, R</t>
  </si>
  <si>
    <t>RV-47-41-G or R</t>
  </si>
  <si>
    <t>Available in Archival or Non-Archival</t>
  </si>
  <si>
    <t>RF-39-31- B or W</t>
  </si>
  <si>
    <t>47mm reduced to 39.5mm, Velour</t>
  </si>
  <si>
    <t>47mm reduced to 40.6mm, Velour</t>
  </si>
  <si>
    <t>RF-47-41-B or W</t>
  </si>
  <si>
    <t>Silver Currency Holders</t>
  </si>
  <si>
    <t>Rectangular  Holders</t>
  </si>
  <si>
    <t>INSIDE DIMENSIONS</t>
  </si>
  <si>
    <t>OUTSIDE DIMENSIONS</t>
  </si>
  <si>
    <t>PACKAGING</t>
  </si>
  <si>
    <t xml:space="preserve"> INSIDE DIMENSIONS</t>
  </si>
  <si>
    <t>COIN DIMENSIONS</t>
  </si>
  <si>
    <t>SQUARE STACKING TUBES</t>
  </si>
  <si>
    <t xml:space="preserve">     ROUND CAPSULES - DIRECT FIT</t>
  </si>
  <si>
    <t>Available in Archival or Non-Archival, Currency holder</t>
  </si>
  <si>
    <t>Metal Presentation Boxes</t>
  </si>
  <si>
    <t>500 set</t>
  </si>
  <si>
    <t>250 set</t>
  </si>
  <si>
    <t>Single Coin, Leatherette, Custom Hot Stamp Foil On Top of Box, Available in Black</t>
  </si>
  <si>
    <t>Three Coin, Velveteen, 3 Coin In-Line Straight, Available in Black</t>
  </si>
  <si>
    <t>Single Coin, Leatherette, No Rim, Available Standard in Black or Blue, Other Colors Upon Request</t>
  </si>
  <si>
    <t>MB1-1.5-LS  (BLK or BLU)</t>
  </si>
  <si>
    <t>MB1-2.1-48-V  (Assorted Colors)</t>
  </si>
  <si>
    <t>MB1-1.5-39-VP  (Assorted colors)</t>
  </si>
  <si>
    <t>MB1-BAR-V  (Assorted colors)</t>
  </si>
  <si>
    <t>MB1-350-85-L  (BLU)</t>
  </si>
  <si>
    <t>Single Coin, Leatherette, for RC-350 Series, No Rim, Available in Black or Blue</t>
  </si>
  <si>
    <t>Single Coin, Velveteen, Available with or without Silver Rim, 3 Color Ribbon, Available in Black or Blue</t>
  </si>
  <si>
    <t>Single Coin, Velveteen, Ornament series, Available in Black, Green or Red</t>
  </si>
  <si>
    <t>Single Coin, Velveteen, Available with or without Rim, Available in Black, Blue or Burgundy</t>
  </si>
  <si>
    <t>Single Coin, Velveteen for RC-48 Capsules, Available in Assorted Colors</t>
  </si>
  <si>
    <t>Single Coin, Velveteen, Available in Black, Blue or Burgundy</t>
  </si>
  <si>
    <t>Single Coin, Velveteen, with Rim, Available in Black</t>
  </si>
  <si>
    <t>Single Coin, Velveteen, for RC-350 Series, Available with or without Rim, Available in Blue</t>
  </si>
  <si>
    <t>Single Coin, Velveteen w/ Sleeve for SC-4, SC-8 or SC-16 series, Available in Blue</t>
  </si>
  <si>
    <t>Two Coin, Velveteen, Available with or without Rim, Available in Black or Blue</t>
  </si>
  <si>
    <t>Two Coin, Velveteen, Available in Burgundy</t>
  </si>
  <si>
    <t>Three Coin, Velveteen, Available with or without Rim, 3 Coin In-Line Straight, Available in Black and Blue</t>
  </si>
  <si>
    <t>Four Coin, Velveteen, Chrome Rim, Available in Blue</t>
  </si>
  <si>
    <t>Four Coin, Velveteen, Velvet Interior, No Rim, Inside Upper Satin Puff w/ Hot Stamp, Available in Black or Burgundy</t>
  </si>
  <si>
    <t>Five Coin, Velveteen, 3 over 2, Velvet Interior, No Rim, Inside Upper Satin Puff, Available in Black or Blue</t>
  </si>
  <si>
    <t>Single Coin, Velveteen, Plain, Available with or without Rim, Available in Assorted Colors</t>
  </si>
  <si>
    <t>Single Coin, Velveteen, for SC-1x3-BAR, Available in Assorted Colors</t>
  </si>
  <si>
    <t>RC-32-AGE</t>
  </si>
  <si>
    <t>US American Gold Eagle</t>
  </si>
  <si>
    <t>MB1-32-AGE-V/L (Assorted Colors)</t>
  </si>
  <si>
    <t>Single Coin, Velveteen, for RC-32-AGE. 3 position tray.  Available in Assorted Colors</t>
  </si>
  <si>
    <t>VF-3X3-2 (A/N)</t>
  </si>
  <si>
    <t>SC-1x3-BAR/ORN</t>
  </si>
  <si>
    <t>relief .05</t>
  </si>
  <si>
    <t>1oz Ingots. Also available in Ornament style</t>
  </si>
  <si>
    <t>RC-48-2</t>
  </si>
  <si>
    <t>Custom Coinage 2 oz., 48 mm Capsule for 2 oz. Coin-Snug fit</t>
  </si>
  <si>
    <t>Retail 05 Packs, 2 oz Medallion, US Commem Capsules</t>
  </si>
  <si>
    <t>R10-RC-47-38</t>
  </si>
  <si>
    <t>R10-RC-47-39</t>
  </si>
  <si>
    <t>R10-RC-47-41</t>
  </si>
  <si>
    <t>Retail 10 packs, 38mm Morgan Dollar (White or Black Ring)</t>
  </si>
  <si>
    <t>Retail 10 packs, 39mm 1oz Commem (White or Black Ring)</t>
  </si>
  <si>
    <t>Retail 10 packs, 40.6mm A.S.E. (White or Black Ring)</t>
  </si>
  <si>
    <t>R10-RC-32</t>
  </si>
  <si>
    <t>Retail 10 Packs, American Gold Eagle</t>
  </si>
  <si>
    <t>SC-5-SB</t>
  </si>
  <si>
    <t>SC-10-SB</t>
  </si>
  <si>
    <t>5oz Silver Bullion issues (come ins both GPPS and Acrylic)</t>
  </si>
  <si>
    <t>10oz Silver Bullion issues (come ins both GPPS and Acrylic)</t>
  </si>
  <si>
    <t>Display Easels</t>
  </si>
  <si>
    <t>RC-EURO-40</t>
  </si>
  <si>
    <t>RC-EURO-39</t>
  </si>
  <si>
    <t>RC-EURO-38T</t>
  </si>
  <si>
    <t>RC-EURO-38</t>
  </si>
  <si>
    <t>1.25oz Foreign Silver Bullion Coins</t>
  </si>
  <si>
    <t>1.5oz Foreign Silver Bullion Coins</t>
  </si>
  <si>
    <t>1.25oz</t>
  </si>
  <si>
    <t>SKU's</t>
  </si>
  <si>
    <t>Inner Box</t>
  </si>
  <si>
    <t xml:space="preserve"> Full Case</t>
  </si>
  <si>
    <t>Product SKU's</t>
  </si>
  <si>
    <t xml:space="preserve">Product </t>
  </si>
  <si>
    <t>Product SKU</t>
  </si>
  <si>
    <t>Product Info</t>
  </si>
  <si>
    <t>Qty Per Case</t>
  </si>
  <si>
    <t>Size (Inches)</t>
  </si>
  <si>
    <t>Per Pack</t>
  </si>
  <si>
    <t>Case</t>
  </si>
  <si>
    <t>Per Box</t>
  </si>
  <si>
    <t>Per Case</t>
  </si>
  <si>
    <t>product</t>
  </si>
  <si>
    <t>R10-RC-27</t>
  </si>
  <si>
    <t>R5-RC-39-2</t>
  </si>
  <si>
    <t>Silver Eagle Ornament Capsule</t>
  </si>
  <si>
    <t>9mm Custom Capsule</t>
  </si>
  <si>
    <t>10mm Custom Capsule</t>
  </si>
  <si>
    <t>US Dime Capsule</t>
  </si>
  <si>
    <t>US Penny Capsule</t>
  </si>
  <si>
    <t xml:space="preserve">US Nickel Capsule </t>
  </si>
  <si>
    <t>US Quarter Capsule</t>
  </si>
  <si>
    <t>Small Dollar Capsule</t>
  </si>
  <si>
    <t>Half Dollar Capsule</t>
  </si>
  <si>
    <t>American Eagle Capsule</t>
  </si>
  <si>
    <t>39mm 1oz Capsule</t>
  </si>
  <si>
    <t>39mm 1 oz Ornament Capsule</t>
  </si>
  <si>
    <t>39mm 1 oz Tall Capsule</t>
  </si>
  <si>
    <t>39mm 2 oz Capsule</t>
  </si>
  <si>
    <t>US Quarter - 39mm O.D. Capsule</t>
  </si>
  <si>
    <t>US Quarter - 39mm O.D. Capsule w/ledge</t>
  </si>
  <si>
    <t xml:space="preserve">27 mm - 39mm O.D. Capsule </t>
  </si>
  <si>
    <t>39 mm 1oz  Capsule w/Domed Lid</t>
  </si>
  <si>
    <t>39 mm 1oz Capsule w/Domed Lid &amp; Ledge</t>
  </si>
  <si>
    <t>39 mm 1oz Capsule w/Ledge</t>
  </si>
  <si>
    <t xml:space="preserve">Capsule for 1.25oz European Metals </t>
  </si>
  <si>
    <t>Capsule for 1.50oz European Metals</t>
  </si>
  <si>
    <t>Capsule for European 1.0 oz. Metals</t>
  </si>
  <si>
    <t xml:space="preserve">Capsule for Thicker European 1.0z Metals </t>
  </si>
  <si>
    <t>American Silver Eagle Capsule</t>
  </si>
  <si>
    <t>American Silver Eagle Capsule w/ Domed Cap</t>
  </si>
  <si>
    <t>RC-41-1</t>
  </si>
  <si>
    <t>American Silver Eagle Capsule w/Ledge</t>
  </si>
  <si>
    <t>Capsule for Casino Silver Strikes</t>
  </si>
  <si>
    <t>48mm 2oz Round Capsule</t>
  </si>
  <si>
    <t>48mm 2oz Round Slim Capsule</t>
  </si>
  <si>
    <t>47mm Multi-Use Ornament Capsule</t>
  </si>
  <si>
    <t>47mm Multi-Use Capsule</t>
  </si>
  <si>
    <t xml:space="preserve">48 mm O.D. Capsule for 44mm Metal </t>
  </si>
  <si>
    <t>50mm Capsule for Thin 2oz or 2" Metal</t>
  </si>
  <si>
    <t>50mm Capsule for 2 oz or 2" Metal</t>
  </si>
  <si>
    <t>50 mm Custom Capsule</t>
  </si>
  <si>
    <t>2.11" Inner Diameter</t>
  </si>
  <si>
    <t xml:space="preserve">51mm Capsule for 2.1" or 2oz Metals      </t>
  </si>
  <si>
    <t>60mm Capsule for 2.36" Custom Metals</t>
  </si>
  <si>
    <t>65mm Capsule for 2.5" Metals (Acrylic)</t>
  </si>
  <si>
    <t>65mm Capsule for 2.5" Metals (Styrene)</t>
  </si>
  <si>
    <t>63mm Capsule for 2.4" "Super Thin" Metals</t>
  </si>
  <si>
    <t>65mm Capsule for 2.5" "Thin" Metals</t>
  </si>
  <si>
    <t>76mm Capsule for 3.0" Metals</t>
  </si>
  <si>
    <t>76mm Capsule for 3.0" "Thin" Metals</t>
  </si>
  <si>
    <t>89mm Capsule for 3.5" Metals</t>
  </si>
  <si>
    <t>40mm American Silver Eagle Capsule</t>
  </si>
  <si>
    <t>33mm - 39mm O.D. Capsule</t>
  </si>
  <si>
    <t>31mm - 39mm O.D. Capsule</t>
  </si>
  <si>
    <t>28mm - 39mm O.D. Capsule</t>
  </si>
  <si>
    <t>89mm Capsule for 3.5" "Thin" Metals</t>
  </si>
  <si>
    <t>65mm Capsule for 2" or 3" Metals</t>
  </si>
  <si>
    <t>101mm Capsule for 4.0" or Kilo Wt. Metals</t>
  </si>
  <si>
    <t>101mm Capsule for 4.0" Metals</t>
  </si>
  <si>
    <t xml:space="preserve">127mm Capsule for 5.0" Metals </t>
  </si>
  <si>
    <t xml:space="preserve">152mm Capsule for 6.0" Metals </t>
  </si>
  <si>
    <t>Penny Retail 10 Pack</t>
  </si>
  <si>
    <t>Dime Retail 10 Pack</t>
  </si>
  <si>
    <t>Nickel Retail 10 Pack</t>
  </si>
  <si>
    <t>Quarter Retail 10 Pack</t>
  </si>
  <si>
    <t>Small Dollar Retail 10 Pack</t>
  </si>
  <si>
    <t>Half Dollar Retail 10 Pack</t>
  </si>
  <si>
    <t>A.G.E Retail 10 Pack</t>
  </si>
  <si>
    <t>Large Dollar Retail 10 Pack</t>
  </si>
  <si>
    <t>1oz Round Retail 10 Pack</t>
  </si>
  <si>
    <t>2oz Round Retail 5 Pack</t>
  </si>
  <si>
    <t>A.S.E Retail 10 Pack</t>
  </si>
  <si>
    <t>Large Dollar W/Ring Retail 10 Pack</t>
  </si>
  <si>
    <t>1oz Round W/Ring Retail 10 Pack</t>
  </si>
  <si>
    <t>A.S.E. W/Ring Retail 10 Pack</t>
  </si>
  <si>
    <t>Silver Strike Retail 10 Pack</t>
  </si>
  <si>
    <t>1oz Bar Retail 10 Pack</t>
  </si>
  <si>
    <t>R10-RC-25-19</t>
  </si>
  <si>
    <t>R10-RC-25-18</t>
  </si>
  <si>
    <t>R10-RC-25-21</t>
  </si>
  <si>
    <t xml:space="preserve">1oz Rectangular Bar </t>
  </si>
  <si>
    <t>5oz Silver Bar</t>
  </si>
  <si>
    <t>10oz Silver Bar</t>
  </si>
  <si>
    <t>Silver Currency Bill ($100)</t>
  </si>
  <si>
    <t>Silver Currency Bill ($500)</t>
  </si>
  <si>
    <t>Silver Proof Set - Acrylic</t>
  </si>
  <si>
    <t>Silver Proof Set - Styrene</t>
  </si>
  <si>
    <t xml:space="preserve">Bank Note Holder - Acrylic </t>
  </si>
  <si>
    <t>Bank Note Holder - Styrene</t>
  </si>
  <si>
    <t>Empty CC Holder</t>
  </si>
  <si>
    <t xml:space="preserve">Silver Currency Bill ($1000) </t>
  </si>
  <si>
    <t>Product/Description</t>
  </si>
  <si>
    <t>Dbl. Sac $, Note Card</t>
  </si>
  <si>
    <t>Note card holder for two US Quarters</t>
  </si>
  <si>
    <t>Note card holder for two 26.6mm coins</t>
  </si>
  <si>
    <t>38.1 mm, Note card holder-single</t>
  </si>
  <si>
    <t>39.5 mm, Note card holder-single</t>
  </si>
  <si>
    <t>40.6 mm, Note Card, Double Seal Ring</t>
  </si>
  <si>
    <t>24.6 mm Inner Capsule W/Note Card Holder</t>
  </si>
  <si>
    <t>38mm Inner Capsule W/Note Card Holder</t>
  </si>
  <si>
    <t>39 mm Inner Capsule W/Note Card Holder</t>
  </si>
  <si>
    <t>41 mm Inner Capsule W/Note Card Holder</t>
  </si>
  <si>
    <t xml:space="preserve">Angle Easel </t>
  </si>
  <si>
    <t>Angled easel (20*) for CC-holders only (Avaiable in Black or Clear)</t>
  </si>
  <si>
    <t xml:space="preserve">   </t>
  </si>
  <si>
    <t xml:space="preserve">    </t>
  </si>
  <si>
    <t>Penny Coin Tube</t>
  </si>
  <si>
    <t>Nickel Coin Tube</t>
  </si>
  <si>
    <t>Dime Coin Tube</t>
  </si>
  <si>
    <t>Quarter Coin Tube</t>
  </si>
  <si>
    <t>Half Dollar Coin Tube</t>
  </si>
  <si>
    <t>Small Dollar Coin Tube</t>
  </si>
  <si>
    <t>Gold Eagle Coin Tube</t>
  </si>
  <si>
    <t>1/2 oz Silver Coin Tube</t>
  </si>
  <si>
    <t>Large Dollar Coin Tube</t>
  </si>
  <si>
    <t>T-QTR-40100</t>
  </si>
  <si>
    <t>T-MED-20B-S</t>
  </si>
  <si>
    <t>T-MED-20B-64</t>
  </si>
  <si>
    <t>T-MED-10B</t>
  </si>
  <si>
    <t>10ct Tube for 1oz Medallions</t>
  </si>
  <si>
    <t>20ct Tube for 1oz Medallions - 69mm Height</t>
  </si>
  <si>
    <t>20ct Tube for 1oz Medallions - 64mm Height</t>
  </si>
  <si>
    <t>20ct Tube for 1oz Medallions - 59mm Height</t>
  </si>
  <si>
    <t>50ct Tube for US Penny rolls</t>
  </si>
  <si>
    <t>40ct Tube for US Nickel rolls</t>
  </si>
  <si>
    <t>50ct Tube for US Dime rolls</t>
  </si>
  <si>
    <t>10ct Tube for US Quarters</t>
  </si>
  <si>
    <t>Information</t>
  </si>
  <si>
    <t>40ct Tube for US Quarter rolls</t>
  </si>
  <si>
    <t>20ct Tube for US Half Dollar rolls</t>
  </si>
  <si>
    <t>25ct Tube for US Small Dollar rolls</t>
  </si>
  <si>
    <t>20ct Tube for US American Gold Eagle</t>
  </si>
  <si>
    <t>20ct Tube for 38mm older US Dollars</t>
  </si>
  <si>
    <t>25ct Tube for 1/2oz Commemorative</t>
  </si>
  <si>
    <t>20ct Tube for American Silver Eagle</t>
  </si>
  <si>
    <t xml:space="preserve">20ct Tube for American Silver Eagle </t>
  </si>
  <si>
    <t>Bulk</t>
  </si>
  <si>
    <t>20ct Tube for 1 oz Bars</t>
  </si>
  <si>
    <t>20ct Tube for 1oz Bars</t>
  </si>
  <si>
    <t>41mm ASE Coin Tube</t>
  </si>
  <si>
    <t>1oz 39mm Coin Tube</t>
  </si>
  <si>
    <t>1 oz. Bar Tube</t>
  </si>
  <si>
    <t xml:space="preserve"> CoinSafe 2023</t>
  </si>
  <si>
    <t>CoinSafe 2023</t>
  </si>
  <si>
    <t>Morgan Dollar Capsule</t>
  </si>
  <si>
    <t>Morgan Dollar Ornament Capsule</t>
  </si>
  <si>
    <t>*All Sizing and Materials Subject to Change Without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</si>
</sst>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1" fillId="0" borderId="0" xfId="0" applyFont="1"/>
    <xf numFmtId="0" fontId="0" fillId="0" borderId="0" xfId="0" applyFont="1"/>
    <xf numFmtId="0" fontId="0" fillId="3" borderId="28" xfId="0" applyFont="1" applyFill="1" applyBorder="1"/>
    <xf numFmtId="0" fontId="0" fillId="0" borderId="15" xfId="0" applyFont="1" applyBorder="1" applyAlignment="1">
      <alignment horizontal="left"/>
    </xf>
    <xf numFmtId="0" fontId="0" fillId="0" borderId="16" xfId="0" applyFont="1" applyBorder="1"/>
    <xf numFmtId="0" fontId="0" fillId="0" borderId="14" xfId="0" applyFont="1" applyBorder="1" applyAlignment="1">
      <alignment horizontal="center"/>
    </xf>
    <xf numFmtId="0" fontId="0" fillId="0" borderId="12" xfId="0" applyFont="1" applyBorder="1"/>
    <xf numFmtId="165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6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4" borderId="0" xfId="0" applyFont="1" applyFill="1"/>
    <xf numFmtId="0" fontId="0" fillId="0" borderId="10" xfId="0" applyFont="1" applyBorder="1" applyAlignment="1">
      <alignment horizontal="center"/>
    </xf>
    <xf numFmtId="0" fontId="0" fillId="3" borderId="6" xfId="0" applyFont="1" applyFill="1" applyBorder="1"/>
    <xf numFmtId="0" fontId="0" fillId="0" borderId="0" xfId="0" applyFont="1" applyBorder="1"/>
    <xf numFmtId="0" fontId="0" fillId="3" borderId="28" xfId="0" applyFont="1" applyFill="1" applyBorder="1" applyAlignment="1">
      <alignment horizontal="center"/>
    </xf>
    <xf numFmtId="0" fontId="0" fillId="6" borderId="15" xfId="0" applyFont="1" applyFill="1" applyBorder="1"/>
    <xf numFmtId="0" fontId="0" fillId="6" borderId="16" xfId="0" applyFont="1" applyFill="1" applyBorder="1"/>
    <xf numFmtId="0" fontId="0" fillId="0" borderId="6" xfId="0" applyFont="1" applyBorder="1"/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/>
    <xf numFmtId="0" fontId="0" fillId="0" borderId="15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3" fillId="0" borderId="12" xfId="0" applyFont="1" applyBorder="1"/>
    <xf numFmtId="0" fontId="0" fillId="3" borderId="24" xfId="0" applyFont="1" applyFill="1" applyBorder="1"/>
    <xf numFmtId="0" fontId="0" fillId="3" borderId="1" xfId="0" applyFont="1" applyFill="1" applyBorder="1"/>
    <xf numFmtId="0" fontId="0" fillId="3" borderId="17" xfId="0" applyFont="1" applyFill="1" applyBorder="1"/>
    <xf numFmtId="0" fontId="0" fillId="3" borderId="34" xfId="0" applyFont="1" applyFill="1" applyBorder="1"/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3" borderId="28" xfId="0" applyFont="1" applyFill="1" applyBorder="1"/>
    <xf numFmtId="0" fontId="3" fillId="0" borderId="16" xfId="0" applyFont="1" applyFill="1" applyBorder="1"/>
    <xf numFmtId="0" fontId="3" fillId="0" borderId="12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2" fontId="3" fillId="0" borderId="1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5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0" borderId="19" xfId="0" applyFont="1" applyBorder="1"/>
    <xf numFmtId="0" fontId="3" fillId="0" borderId="6" xfId="0" applyFont="1" applyBorder="1"/>
    <xf numFmtId="0" fontId="3" fillId="2" borderId="15" xfId="0" applyFont="1" applyFill="1" applyBorder="1" applyAlignment="1">
      <alignment horizontal="left"/>
    </xf>
    <xf numFmtId="0" fontId="3" fillId="3" borderId="24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5" xfId="0" applyFont="1" applyFill="1" applyBorder="1"/>
    <xf numFmtId="0" fontId="3" fillId="3" borderId="6" xfId="0" applyFont="1" applyFill="1" applyBorder="1"/>
    <xf numFmtId="0" fontId="5" fillId="3" borderId="24" xfId="0" applyFont="1" applyFill="1" applyBorder="1"/>
    <xf numFmtId="0" fontId="5" fillId="0" borderId="4" xfId="0" applyFont="1" applyBorder="1" applyAlignment="1">
      <alignment horizontal="center"/>
    </xf>
    <xf numFmtId="0" fontId="5" fillId="3" borderId="28" xfId="0" applyFont="1" applyFill="1" applyBorder="1"/>
    <xf numFmtId="0" fontId="5" fillId="5" borderId="16" xfId="0" applyFont="1" applyFill="1" applyBorder="1"/>
    <xf numFmtId="164" fontId="5" fillId="6" borderId="12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3" fillId="0" borderId="20" xfId="0" applyNumberFormat="1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0" xfId="0" applyFont="1" applyBorder="1"/>
    <xf numFmtId="0" fontId="3" fillId="0" borderId="12" xfId="0" applyFont="1" applyFill="1" applyBorder="1"/>
    <xf numFmtId="0" fontId="2" fillId="0" borderId="0" xfId="0" applyFont="1"/>
    <xf numFmtId="0" fontId="2" fillId="3" borderId="28" xfId="0" applyFont="1" applyFill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6" borderId="19" xfId="0" applyFont="1" applyFill="1" applyBorder="1"/>
    <xf numFmtId="0" fontId="0" fillId="3" borderId="18" xfId="0" applyFont="1" applyFill="1" applyBorder="1"/>
    <xf numFmtId="0" fontId="0" fillId="6" borderId="21" xfId="0" applyFont="1" applyFill="1" applyBorder="1"/>
    <xf numFmtId="0" fontId="3" fillId="2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Fill="1" applyBorder="1"/>
    <xf numFmtId="0" fontId="3" fillId="0" borderId="6" xfId="0" applyFont="1" applyFill="1" applyBorder="1"/>
    <xf numFmtId="0" fontId="3" fillId="0" borderId="15" xfId="0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/>
    <xf numFmtId="2" fontId="0" fillId="0" borderId="12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6" fontId="3" fillId="0" borderId="16" xfId="0" applyNumberFormat="1" applyFont="1" applyFill="1" applyBorder="1" applyAlignment="1">
      <alignment horizontal="center"/>
    </xf>
    <xf numFmtId="6" fontId="0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0" fontId="3" fillId="0" borderId="16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" borderId="0" xfId="0" applyFont="1" applyFill="1" applyAlignment="1"/>
    <xf numFmtId="0" fontId="0" fillId="3" borderId="17" xfId="0" applyFont="1" applyFill="1" applyBorder="1" applyAlignment="1"/>
    <xf numFmtId="0" fontId="0" fillId="3" borderId="0" xfId="0" applyFont="1" applyFill="1" applyBorder="1" applyAlignment="1"/>
    <xf numFmtId="0" fontId="0" fillId="0" borderId="1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2" xfId="0" applyFont="1" applyFill="1" applyBorder="1"/>
    <xf numFmtId="0" fontId="3" fillId="0" borderId="10" xfId="0" applyFont="1" applyBorder="1" applyAlignment="1">
      <alignment horizontal="left"/>
    </xf>
    <xf numFmtId="0" fontId="0" fillId="6" borderId="0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6" borderId="18" xfId="0" applyFont="1" applyFill="1" applyBorder="1"/>
    <xf numFmtId="1" fontId="0" fillId="0" borderId="2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3" fillId="0" borderId="27" xfId="0" applyFont="1" applyFill="1" applyBorder="1"/>
    <xf numFmtId="0" fontId="1" fillId="0" borderId="36" xfId="0" applyFont="1" applyBorder="1" applyAlignment="1">
      <alignment horizontal="center"/>
    </xf>
    <xf numFmtId="0" fontId="0" fillId="0" borderId="0" xfId="0" applyBorder="1" applyAlignment="1"/>
    <xf numFmtId="0" fontId="0" fillId="3" borderId="4" xfId="0" applyFont="1" applyFill="1" applyBorder="1"/>
    <xf numFmtId="0" fontId="5" fillId="3" borderId="4" xfId="0" applyFont="1" applyFill="1" applyBorder="1"/>
    <xf numFmtId="0" fontId="0" fillId="0" borderId="22" xfId="0" applyBorder="1" applyAlignment="1"/>
    <xf numFmtId="0" fontId="0" fillId="0" borderId="15" xfId="0" applyFont="1" applyFill="1" applyBorder="1" applyAlignment="1">
      <alignment horizontal="center"/>
    </xf>
    <xf numFmtId="0" fontId="3" fillId="0" borderId="27" xfId="0" applyFont="1" applyBorder="1"/>
    <xf numFmtId="0" fontId="1" fillId="0" borderId="24" xfId="0" applyFont="1" applyBorder="1" applyAlignment="1">
      <alignment horizontal="center"/>
    </xf>
    <xf numFmtId="0" fontId="5" fillId="6" borderId="36" xfId="0" applyFont="1" applyFill="1" applyBorder="1"/>
    <xf numFmtId="0" fontId="0" fillId="6" borderId="4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5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3" borderId="22" xfId="0" applyFont="1" applyFill="1" applyBorder="1" applyAlignment="1"/>
    <xf numFmtId="0" fontId="3" fillId="3" borderId="1" xfId="0" applyFont="1" applyFill="1" applyBorder="1"/>
    <xf numFmtId="0" fontId="5" fillId="0" borderId="24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" fillId="0" borderId="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4" xfId="0" applyFont="1" applyBorder="1"/>
    <xf numFmtId="0" fontId="0" fillId="0" borderId="40" xfId="0" applyFont="1" applyBorder="1"/>
    <xf numFmtId="0" fontId="5" fillId="0" borderId="28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0" fontId="0" fillId="2" borderId="10" xfId="0" applyFont="1" applyFill="1" applyBorder="1"/>
    <xf numFmtId="0" fontId="5" fillId="0" borderId="34" xfId="0" applyFont="1" applyBorder="1" applyAlignment="1">
      <alignment horizontal="center"/>
    </xf>
    <xf numFmtId="0" fontId="0" fillId="6" borderId="40" xfId="0" applyFont="1" applyFill="1" applyBorder="1"/>
    <xf numFmtId="0" fontId="5" fillId="6" borderId="3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2" borderId="27" xfId="0" applyFont="1" applyFill="1" applyBorder="1"/>
    <xf numFmtId="0" fontId="3" fillId="2" borderId="30" xfId="0" applyFont="1" applyFill="1" applyBorder="1" applyAlignment="1">
      <alignment horizontal="left"/>
    </xf>
    <xf numFmtId="0" fontId="3" fillId="3" borderId="34" xfId="0" applyFont="1" applyFill="1" applyBorder="1"/>
    <xf numFmtId="0" fontId="3" fillId="0" borderId="31" xfId="0" applyFont="1" applyFill="1" applyBorder="1"/>
    <xf numFmtId="0" fontId="5" fillId="6" borderId="3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3" borderId="6" xfId="0" applyFill="1" applyBorder="1"/>
    <xf numFmtId="0" fontId="0" fillId="0" borderId="0" xfId="0" applyFont="1" applyFill="1" applyBorder="1"/>
    <xf numFmtId="0" fontId="2" fillId="0" borderId="36" xfId="0" applyFont="1" applyFill="1" applyBorder="1"/>
    <xf numFmtId="0" fontId="3" fillId="0" borderId="24" xfId="0" applyFont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2" fontId="3" fillId="0" borderId="2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5" fontId="3" fillId="0" borderId="35" xfId="0" applyNumberFormat="1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0" fillId="7" borderId="40" xfId="0" applyFont="1" applyFill="1" applyBorder="1"/>
    <xf numFmtId="0" fontId="2" fillId="0" borderId="24" xfId="0" applyFont="1" applyFill="1" applyBorder="1"/>
    <xf numFmtId="0" fontId="5" fillId="7" borderId="29" xfId="0" applyFont="1" applyFill="1" applyBorder="1"/>
    <xf numFmtId="0" fontId="5" fillId="7" borderId="39" xfId="0" applyFont="1" applyFill="1" applyBorder="1"/>
    <xf numFmtId="0" fontId="0" fillId="7" borderId="4" xfId="0" applyFont="1" applyFill="1" applyBorder="1"/>
    <xf numFmtId="0" fontId="0" fillId="3" borderId="28" xfId="0" applyFill="1" applyBorder="1"/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0" fillId="0" borderId="22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Border="1" applyAlignment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3" fillId="2" borderId="18" xfId="0" applyFont="1" applyFill="1" applyBorder="1"/>
    <xf numFmtId="0" fontId="7" fillId="0" borderId="9" xfId="0" applyFont="1" applyBorder="1" applyAlignment="1">
      <alignment horizontal="center"/>
    </xf>
    <xf numFmtId="0" fontId="0" fillId="0" borderId="9" xfId="0" applyBorder="1" applyAlignment="1"/>
    <xf numFmtId="0" fontId="0" fillId="3" borderId="17" xfId="0" applyFont="1" applyFill="1" applyBorder="1" applyAlignment="1"/>
    <xf numFmtId="0" fontId="0" fillId="0" borderId="0" xfId="0" applyFont="1" applyBorder="1" applyAlignment="1"/>
    <xf numFmtId="0" fontId="0" fillId="0" borderId="22" xfId="0" applyFont="1" applyBorder="1" applyAlignment="1"/>
    <xf numFmtId="0" fontId="5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2" xfId="0" applyBorder="1" applyAlignment="1"/>
    <xf numFmtId="0" fontId="0" fillId="0" borderId="33" xfId="0" applyBorder="1" applyAlignment="1"/>
    <xf numFmtId="0" fontId="0" fillId="0" borderId="17" xfId="0" applyFont="1" applyBorder="1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33" xfId="0" applyBorder="1" applyAlignment="1">
      <alignment horizontal="center"/>
    </xf>
    <xf numFmtId="0" fontId="0" fillId="0" borderId="41" xfId="0" applyFont="1" applyBorder="1" applyAlignment="1"/>
    <xf numFmtId="0" fontId="0" fillId="0" borderId="42" xfId="0" applyBorder="1" applyAlignment="1"/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2" xfId="0" applyFont="1" applyBorder="1" applyAlignment="1"/>
    <xf numFmtId="0" fontId="0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3" borderId="22" xfId="0" applyFont="1" applyFill="1" applyBorder="1" applyAlignment="1"/>
    <xf numFmtId="0" fontId="0" fillId="3" borderId="19" xfId="0" applyFont="1" applyFill="1" applyBorder="1" applyAlignment="1"/>
    <xf numFmtId="0" fontId="0" fillId="3" borderId="19" xfId="0" applyFill="1" applyBorder="1" applyAlignment="1"/>
    <xf numFmtId="0" fontId="5" fillId="0" borderId="29" xfId="0" applyFont="1" applyBorder="1" applyAlignment="1">
      <alignment horizontal="center"/>
    </xf>
    <xf numFmtId="0" fontId="0" fillId="0" borderId="39" xfId="0" applyBorder="1" applyAlignment="1"/>
    <xf numFmtId="0" fontId="0" fillId="0" borderId="11" xfId="0" applyBorder="1" applyAlignment="1"/>
    <xf numFmtId="0" fontId="0" fillId="3" borderId="0" xfId="0" applyFont="1" applyFill="1" applyBorder="1" applyAlignment="1"/>
    <xf numFmtId="0" fontId="3" fillId="0" borderId="18" xfId="0" applyFont="1" applyFill="1" applyBorder="1" applyAlignment="1">
      <alignment horizontal="center"/>
    </xf>
    <xf numFmtId="0" fontId="0" fillId="0" borderId="19" xfId="0" applyFill="1" applyBorder="1" applyAlignment="1"/>
    <xf numFmtId="0" fontId="0" fillId="0" borderId="27" xfId="0" applyFill="1" applyBorder="1" applyAlignment="1"/>
    <xf numFmtId="0" fontId="0" fillId="0" borderId="39" xfId="0" applyFont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Font="1" applyBorder="1" applyAlignment="1"/>
    <xf numFmtId="0" fontId="0" fillId="0" borderId="4" xfId="0" applyBorder="1" applyAlignment="1"/>
    <xf numFmtId="0" fontId="0" fillId="0" borderId="4" xfId="0" applyFont="1" applyBorder="1" applyAlignment="1"/>
    <xf numFmtId="0" fontId="0" fillId="0" borderId="37" xfId="0" applyBorder="1" applyAlignment="1"/>
    <xf numFmtId="0" fontId="5" fillId="0" borderId="17" xfId="0" applyFont="1" applyBorder="1" applyAlignment="1"/>
    <xf numFmtId="0" fontId="0" fillId="0" borderId="0" xfId="0" applyAlignment="1"/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Font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0" borderId="34" xfId="0" applyBorder="1" applyAlignment="1"/>
    <xf numFmtId="0" fontId="0" fillId="3" borderId="24" xfId="0" applyFill="1" applyBorder="1" applyAlignment="1"/>
    <xf numFmtId="0" fontId="0" fillId="3" borderId="28" xfId="0" applyFill="1" applyBorder="1" applyAlignment="1"/>
    <xf numFmtId="0" fontId="4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65"/>
  <sheetViews>
    <sheetView tabSelected="1" zoomScale="115" zoomScaleNormal="115" zoomScaleSheetLayoutView="100" workbookViewId="0">
      <selection activeCell="C70" sqref="C70"/>
    </sheetView>
  </sheetViews>
  <sheetFormatPr defaultColWidth="9.109375" defaultRowHeight="14.4" x14ac:dyDescent="0.3"/>
  <cols>
    <col min="1" max="1" width="12.33203125" style="2" customWidth="1"/>
    <col min="2" max="2" width="0.88671875" style="2" customWidth="1"/>
    <col min="3" max="3" width="38.77734375" style="2" customWidth="1"/>
    <col min="4" max="4" width="0.88671875" style="2" customWidth="1"/>
    <col min="5" max="5" width="7.109375" style="2" customWidth="1"/>
    <col min="6" max="6" width="8.44140625" style="2" bestFit="1" customWidth="1"/>
    <col min="7" max="7" width="6.109375" style="2" customWidth="1"/>
    <col min="8" max="8" width="6" style="2" bestFit="1" customWidth="1"/>
    <col min="9" max="9" width="0.88671875" style="2" customWidth="1"/>
    <col min="10" max="10" width="7.109375" style="2" customWidth="1"/>
    <col min="11" max="13" width="6" style="2" bestFit="1" customWidth="1"/>
    <col min="14" max="14" width="0.88671875" style="2" customWidth="1"/>
    <col min="15" max="15" width="9.5546875" style="2" bestFit="1" customWidth="1"/>
    <col min="16" max="16" width="0.88671875" style="2" customWidth="1"/>
    <col min="17" max="17" width="12.6640625" style="2" bestFit="1" customWidth="1"/>
    <col min="18" max="18" width="9.5546875" style="2" bestFit="1" customWidth="1"/>
    <col min="19" max="19" width="0.88671875" style="17" customWidth="1"/>
    <col min="20" max="20" width="54.6640625" style="2" bestFit="1" customWidth="1"/>
    <col min="21" max="70" width="9.109375" style="174"/>
    <col min="71" max="16384" width="9.109375" style="2"/>
  </cols>
  <sheetData>
    <row r="1" spans="1:70" customFormat="1" ht="29.4" thickBot="1" x14ac:dyDescent="0.6">
      <c r="A1" s="267" t="s">
        <v>628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8"/>
      <c r="S1" s="268"/>
      <c r="T1" s="268"/>
    </row>
    <row r="2" spans="1:70" s="83" customFormat="1" ht="16.2" thickBot="1" x14ac:dyDescent="0.35">
      <c r="A2" s="276" t="s">
        <v>1</v>
      </c>
      <c r="B2" s="277"/>
      <c r="C2" s="278"/>
      <c r="D2" s="195"/>
      <c r="E2" s="276" t="s">
        <v>412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80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</row>
    <row r="3" spans="1:70" ht="15" thickBot="1" x14ac:dyDescent="0.35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3"/>
    </row>
    <row r="4" spans="1:70" ht="15" thickBot="1" x14ac:dyDescent="0.35">
      <c r="A4" s="187" t="s">
        <v>2</v>
      </c>
      <c r="B4" s="28"/>
      <c r="C4" s="175" t="s">
        <v>2</v>
      </c>
      <c r="D4" s="28"/>
      <c r="E4" s="272" t="s">
        <v>406</v>
      </c>
      <c r="F4" s="275"/>
      <c r="G4" s="275"/>
      <c r="H4" s="273"/>
      <c r="I4" s="28"/>
      <c r="J4" s="272" t="s">
        <v>407</v>
      </c>
      <c r="K4" s="275"/>
      <c r="L4" s="275"/>
      <c r="M4" s="275"/>
      <c r="N4" s="28"/>
      <c r="O4" s="67" t="s">
        <v>3</v>
      </c>
      <c r="P4" s="28"/>
      <c r="Q4" s="272" t="s">
        <v>408</v>
      </c>
      <c r="R4" s="284"/>
      <c r="S4" s="28"/>
      <c r="T4" s="196"/>
    </row>
    <row r="5" spans="1:70" ht="15" thickBot="1" x14ac:dyDescent="0.35">
      <c r="A5" s="197" t="s">
        <v>4</v>
      </c>
      <c r="B5" s="3"/>
      <c r="C5" s="32" t="s">
        <v>4</v>
      </c>
      <c r="D5" s="3"/>
      <c r="E5" s="272" t="s">
        <v>5</v>
      </c>
      <c r="F5" s="273"/>
      <c r="G5" s="274" t="s">
        <v>6</v>
      </c>
      <c r="H5" s="273"/>
      <c r="I5" s="3"/>
      <c r="J5" s="272" t="s">
        <v>5</v>
      </c>
      <c r="K5" s="273"/>
      <c r="L5" s="274" t="s">
        <v>6</v>
      </c>
      <c r="M5" s="275"/>
      <c r="N5" s="3"/>
      <c r="O5" s="32" t="s">
        <v>7</v>
      </c>
      <c r="P5" s="3"/>
      <c r="Q5" s="187" t="s">
        <v>8</v>
      </c>
      <c r="R5" s="67" t="s">
        <v>9</v>
      </c>
      <c r="S5" s="3"/>
      <c r="T5" s="190" t="s">
        <v>10</v>
      </c>
    </row>
    <row r="6" spans="1:70" x14ac:dyDescent="0.3">
      <c r="A6" s="35" t="s">
        <v>473</v>
      </c>
      <c r="B6" s="3"/>
      <c r="C6" s="35"/>
      <c r="D6" s="3"/>
      <c r="E6" s="184" t="s">
        <v>11</v>
      </c>
      <c r="F6" s="184" t="s">
        <v>12</v>
      </c>
      <c r="G6" s="36" t="s">
        <v>11</v>
      </c>
      <c r="H6" s="37" t="s">
        <v>12</v>
      </c>
      <c r="I6" s="3"/>
      <c r="J6" s="184" t="s">
        <v>11</v>
      </c>
      <c r="K6" s="184" t="s">
        <v>12</v>
      </c>
      <c r="L6" s="36" t="s">
        <v>11</v>
      </c>
      <c r="M6" s="37" t="s">
        <v>12</v>
      </c>
      <c r="N6" s="3"/>
      <c r="O6" s="35" t="s">
        <v>13</v>
      </c>
      <c r="P6" s="3"/>
      <c r="Q6" s="191" t="s">
        <v>474</v>
      </c>
      <c r="R6" s="200" t="s">
        <v>475</v>
      </c>
      <c r="S6" s="3"/>
      <c r="T6" s="191" t="s">
        <v>16</v>
      </c>
    </row>
    <row r="7" spans="1:70" x14ac:dyDescent="0.3">
      <c r="A7" s="269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61" t="s">
        <v>17</v>
      </c>
      <c r="R7" s="269"/>
      <c r="S7" s="270"/>
      <c r="T7" s="271"/>
    </row>
    <row r="8" spans="1:70" x14ac:dyDescent="0.3">
      <c r="A8" s="150" t="s">
        <v>24</v>
      </c>
      <c r="B8" s="39"/>
      <c r="C8" s="45" t="s">
        <v>490</v>
      </c>
      <c r="D8" s="39"/>
      <c r="E8" s="114">
        <v>9.1</v>
      </c>
      <c r="F8" s="103">
        <f>E8*0.03937</f>
        <v>0.358267</v>
      </c>
      <c r="G8" s="115">
        <v>1</v>
      </c>
      <c r="H8" s="136">
        <f>G8*0.03937</f>
        <v>3.9370000000000002E-2</v>
      </c>
      <c r="I8" s="39"/>
      <c r="J8" s="108">
        <v>31.13</v>
      </c>
      <c r="K8" s="111">
        <f>J8*0.03937</f>
        <v>1.2255881</v>
      </c>
      <c r="L8" s="109">
        <v>4.96</v>
      </c>
      <c r="M8" s="137">
        <f>L8*0.03937</f>
        <v>0.19527520000000001</v>
      </c>
      <c r="N8" s="39"/>
      <c r="O8" s="112" t="s">
        <v>231</v>
      </c>
      <c r="P8" s="39"/>
      <c r="Q8" s="105">
        <v>600</v>
      </c>
      <c r="R8" s="102">
        <v>2400</v>
      </c>
      <c r="S8" s="39"/>
      <c r="T8" s="27" t="s">
        <v>275</v>
      </c>
    </row>
    <row r="9" spans="1:70" x14ac:dyDescent="0.3">
      <c r="A9" s="150" t="s">
        <v>18</v>
      </c>
      <c r="B9" s="39"/>
      <c r="C9" s="40" t="s">
        <v>491</v>
      </c>
      <c r="D9" s="39"/>
      <c r="E9" s="46">
        <v>10.050000000000001</v>
      </c>
      <c r="F9" s="103">
        <f t="shared" ref="F9:F64" si="0">E9*0.03937</f>
        <v>0.39566850000000003</v>
      </c>
      <c r="G9" s="47">
        <v>1.1000000000000001</v>
      </c>
      <c r="H9" s="136">
        <f t="shared" ref="H9:H64" si="1">G9*0.03937</f>
        <v>4.3307000000000005E-2</v>
      </c>
      <c r="I9" s="39"/>
      <c r="J9" s="114">
        <v>31.13</v>
      </c>
      <c r="K9" s="111">
        <f t="shared" ref="K9:K64" si="2">J9*0.03937</f>
        <v>1.2255881</v>
      </c>
      <c r="L9" s="109">
        <v>4.96</v>
      </c>
      <c r="M9" s="137">
        <f t="shared" ref="M9:M64" si="3">L9*0.03937</f>
        <v>0.19527520000000001</v>
      </c>
      <c r="N9" s="39"/>
      <c r="O9" s="44" t="s">
        <v>19</v>
      </c>
      <c r="P9" s="39"/>
      <c r="Q9" s="41">
        <v>550</v>
      </c>
      <c r="R9" s="43">
        <f>Q9*4</f>
        <v>2200</v>
      </c>
      <c r="S9" s="39"/>
      <c r="T9" s="27" t="s">
        <v>20</v>
      </c>
    </row>
    <row r="10" spans="1:70" x14ac:dyDescent="0.3">
      <c r="A10" s="192" t="s">
        <v>21</v>
      </c>
      <c r="B10" s="3"/>
      <c r="C10" s="5" t="s">
        <v>492</v>
      </c>
      <c r="D10" s="3"/>
      <c r="E10" s="10">
        <v>18</v>
      </c>
      <c r="F10" s="103">
        <f t="shared" si="0"/>
        <v>0.70866000000000007</v>
      </c>
      <c r="G10" s="9">
        <v>1.56</v>
      </c>
      <c r="H10" s="136">
        <f t="shared" si="1"/>
        <v>6.1417200000000005E-2</v>
      </c>
      <c r="I10" s="3"/>
      <c r="J10" s="108">
        <v>31.13</v>
      </c>
      <c r="K10" s="111">
        <f t="shared" si="2"/>
        <v>1.2255881</v>
      </c>
      <c r="L10" s="109">
        <v>4.96</v>
      </c>
      <c r="M10" s="137">
        <f t="shared" si="3"/>
        <v>0.19527520000000001</v>
      </c>
      <c r="N10" s="3"/>
      <c r="O10" s="22" t="s">
        <v>231</v>
      </c>
      <c r="P10" s="3"/>
      <c r="Q10" s="23">
        <v>600</v>
      </c>
      <c r="R10" s="25">
        <v>2400</v>
      </c>
      <c r="S10" s="3"/>
      <c r="T10" s="7" t="s">
        <v>276</v>
      </c>
    </row>
    <row r="11" spans="1:70" x14ac:dyDescent="0.3">
      <c r="A11" s="150" t="s">
        <v>22</v>
      </c>
      <c r="B11" s="39"/>
      <c r="C11" s="45" t="s">
        <v>493</v>
      </c>
      <c r="D11" s="39"/>
      <c r="E11" s="46">
        <v>19.100000000000001</v>
      </c>
      <c r="F11" s="103">
        <f t="shared" si="0"/>
        <v>0.75196700000000005</v>
      </c>
      <c r="G11" s="9">
        <v>1.56</v>
      </c>
      <c r="H11" s="136">
        <f t="shared" si="1"/>
        <v>6.1417200000000005E-2</v>
      </c>
      <c r="I11" s="3"/>
      <c r="J11" s="108">
        <v>31.13</v>
      </c>
      <c r="K11" s="111">
        <f t="shared" si="2"/>
        <v>1.2255881</v>
      </c>
      <c r="L11" s="109">
        <v>4.96</v>
      </c>
      <c r="M11" s="137">
        <f t="shared" si="3"/>
        <v>0.19527520000000001</v>
      </c>
      <c r="N11" s="39"/>
      <c r="O11" s="22" t="s">
        <v>231</v>
      </c>
      <c r="P11" s="39"/>
      <c r="Q11" s="23">
        <v>600</v>
      </c>
      <c r="R11" s="25">
        <v>2400</v>
      </c>
      <c r="S11" s="39"/>
      <c r="T11" s="27" t="s">
        <v>277</v>
      </c>
    </row>
    <row r="12" spans="1:70" x14ac:dyDescent="0.3">
      <c r="A12" s="192" t="s">
        <v>23</v>
      </c>
      <c r="B12" s="3"/>
      <c r="C12" s="5" t="s">
        <v>494</v>
      </c>
      <c r="D12" s="3"/>
      <c r="E12" s="10">
        <v>21.1</v>
      </c>
      <c r="F12" s="103">
        <f t="shared" si="0"/>
        <v>0.83070700000000008</v>
      </c>
      <c r="G12" s="9">
        <v>1.56</v>
      </c>
      <c r="H12" s="136">
        <f t="shared" si="1"/>
        <v>6.1417200000000005E-2</v>
      </c>
      <c r="I12" s="3"/>
      <c r="J12" s="108">
        <v>31.13</v>
      </c>
      <c r="K12" s="111">
        <f t="shared" si="2"/>
        <v>1.2255881</v>
      </c>
      <c r="L12" s="109">
        <v>4.96</v>
      </c>
      <c r="M12" s="137">
        <f t="shared" si="3"/>
        <v>0.19527520000000001</v>
      </c>
      <c r="N12" s="3"/>
      <c r="O12" s="22" t="s">
        <v>231</v>
      </c>
      <c r="P12" s="3"/>
      <c r="Q12" s="23">
        <v>600</v>
      </c>
      <c r="R12" s="25">
        <v>2400</v>
      </c>
      <c r="S12" s="3"/>
      <c r="T12" s="7" t="s">
        <v>278</v>
      </c>
    </row>
    <row r="13" spans="1:70" x14ac:dyDescent="0.3">
      <c r="A13" s="192" t="s">
        <v>25</v>
      </c>
      <c r="B13" s="3"/>
      <c r="C13" s="5" t="s">
        <v>495</v>
      </c>
      <c r="D13" s="3"/>
      <c r="E13" s="10">
        <v>24.6</v>
      </c>
      <c r="F13" s="103">
        <f t="shared" si="0"/>
        <v>0.96850200000000009</v>
      </c>
      <c r="G13" s="9">
        <v>1.56</v>
      </c>
      <c r="H13" s="136">
        <f t="shared" si="1"/>
        <v>6.1417200000000005E-2</v>
      </c>
      <c r="I13" s="3"/>
      <c r="J13" s="108">
        <v>31.13</v>
      </c>
      <c r="K13" s="111">
        <f t="shared" si="2"/>
        <v>1.2255881</v>
      </c>
      <c r="L13" s="109">
        <v>4.96</v>
      </c>
      <c r="M13" s="137">
        <f t="shared" si="3"/>
        <v>0.19527520000000001</v>
      </c>
      <c r="N13" s="3"/>
      <c r="O13" s="22" t="s">
        <v>231</v>
      </c>
      <c r="P13" s="3"/>
      <c r="Q13" s="23">
        <v>600</v>
      </c>
      <c r="R13" s="25">
        <f>Q13*4</f>
        <v>2400</v>
      </c>
      <c r="S13" s="3"/>
      <c r="T13" s="7" t="s">
        <v>333</v>
      </c>
    </row>
    <row r="14" spans="1:70" x14ac:dyDescent="0.3">
      <c r="A14" s="150" t="s">
        <v>26</v>
      </c>
      <c r="B14" s="39"/>
      <c r="C14" s="45" t="s">
        <v>496</v>
      </c>
      <c r="D14" s="39"/>
      <c r="E14" s="46">
        <v>26.6</v>
      </c>
      <c r="F14" s="103">
        <f t="shared" si="0"/>
        <v>1.047242</v>
      </c>
      <c r="G14" s="47">
        <v>2.13</v>
      </c>
      <c r="H14" s="136">
        <f t="shared" si="1"/>
        <v>8.3858100000000005E-2</v>
      </c>
      <c r="I14" s="39"/>
      <c r="J14" s="114">
        <v>31.13</v>
      </c>
      <c r="K14" s="111">
        <f t="shared" si="2"/>
        <v>1.2255881</v>
      </c>
      <c r="L14" s="109">
        <v>4.96</v>
      </c>
      <c r="M14" s="137">
        <f t="shared" si="3"/>
        <v>0.19527520000000001</v>
      </c>
      <c r="N14" s="39"/>
      <c r="O14" s="22" t="s">
        <v>231</v>
      </c>
      <c r="P14" s="39"/>
      <c r="Q14" s="41">
        <v>600</v>
      </c>
      <c r="R14" s="43">
        <f t="shared" ref="R14:R22" si="4">Q14*4</f>
        <v>2400</v>
      </c>
      <c r="S14" s="39"/>
      <c r="T14" s="27" t="s">
        <v>339</v>
      </c>
    </row>
    <row r="15" spans="1:70" x14ac:dyDescent="0.3">
      <c r="A15" s="192" t="s">
        <v>27</v>
      </c>
      <c r="B15" s="3"/>
      <c r="C15" s="5" t="s">
        <v>497</v>
      </c>
      <c r="D15" s="3"/>
      <c r="E15" s="10">
        <v>30.6</v>
      </c>
      <c r="F15" s="103">
        <f t="shared" si="0"/>
        <v>1.2047220000000001</v>
      </c>
      <c r="G15" s="9">
        <v>2.2400000000000002</v>
      </c>
      <c r="H15" s="136">
        <f t="shared" si="1"/>
        <v>8.8188800000000012E-2</v>
      </c>
      <c r="I15" s="3"/>
      <c r="J15" s="10">
        <v>36.590000000000003</v>
      </c>
      <c r="K15" s="111">
        <f t="shared" si="2"/>
        <v>1.4405483000000001</v>
      </c>
      <c r="L15" s="9">
        <v>5.12</v>
      </c>
      <c r="M15" s="137">
        <f t="shared" si="3"/>
        <v>0.20157440000000001</v>
      </c>
      <c r="N15" s="3"/>
      <c r="O15" s="22" t="s">
        <v>231</v>
      </c>
      <c r="P15" s="3"/>
      <c r="Q15" s="251">
        <v>462</v>
      </c>
      <c r="R15" s="252">
        <f t="shared" si="4"/>
        <v>1848</v>
      </c>
      <c r="S15" s="3"/>
      <c r="T15" s="7" t="s">
        <v>28</v>
      </c>
    </row>
    <row r="16" spans="1:70" x14ac:dyDescent="0.3">
      <c r="A16" s="194" t="s">
        <v>442</v>
      </c>
      <c r="B16" s="3"/>
      <c r="C16" s="107" t="s">
        <v>498</v>
      </c>
      <c r="D16" s="3"/>
      <c r="E16" s="108">
        <v>32.799999999999997</v>
      </c>
      <c r="F16" s="103">
        <v>1.296</v>
      </c>
      <c r="G16" s="109">
        <v>3.05</v>
      </c>
      <c r="H16" s="136">
        <f t="shared" si="1"/>
        <v>0.1200785</v>
      </c>
      <c r="I16" s="3"/>
      <c r="J16" s="108">
        <v>37.6</v>
      </c>
      <c r="K16" s="111">
        <f t="shared" si="2"/>
        <v>1.4803120000000001</v>
      </c>
      <c r="L16" s="109">
        <v>7.75</v>
      </c>
      <c r="M16" s="137">
        <f t="shared" si="3"/>
        <v>0.30511750000000004</v>
      </c>
      <c r="N16" s="3"/>
      <c r="O16" s="248" t="s">
        <v>231</v>
      </c>
      <c r="P16" s="3"/>
      <c r="Q16" s="251">
        <v>360</v>
      </c>
      <c r="R16" s="252">
        <v>1440</v>
      </c>
      <c r="S16" s="3"/>
      <c r="T16" s="149" t="s">
        <v>443</v>
      </c>
    </row>
    <row r="17" spans="1:20" x14ac:dyDescent="0.3">
      <c r="A17" s="95" t="s">
        <v>29</v>
      </c>
      <c r="B17" s="39"/>
      <c r="C17" s="45" t="s">
        <v>629</v>
      </c>
      <c r="D17" s="39"/>
      <c r="E17" s="46">
        <v>38.200000000000003</v>
      </c>
      <c r="F17" s="103">
        <f t="shared" si="0"/>
        <v>1.5039340000000001</v>
      </c>
      <c r="G17" s="47">
        <v>2.74</v>
      </c>
      <c r="H17" s="136">
        <f t="shared" si="1"/>
        <v>0.10787380000000002</v>
      </c>
      <c r="I17" s="39"/>
      <c r="J17" s="46">
        <v>44.4</v>
      </c>
      <c r="K17" s="111">
        <f t="shared" si="2"/>
        <v>1.7480280000000001</v>
      </c>
      <c r="L17" s="47">
        <v>6</v>
      </c>
      <c r="M17" s="137">
        <f t="shared" si="3"/>
        <v>0.23622000000000001</v>
      </c>
      <c r="N17" s="39"/>
      <c r="O17" s="48" t="s">
        <v>323</v>
      </c>
      <c r="P17" s="39"/>
      <c r="Q17" s="41">
        <v>250</v>
      </c>
      <c r="R17" s="43">
        <f t="shared" si="4"/>
        <v>1000</v>
      </c>
      <c r="S17" s="39"/>
      <c r="T17" s="27" t="s">
        <v>311</v>
      </c>
    </row>
    <row r="18" spans="1:20" x14ac:dyDescent="0.3">
      <c r="A18" s="192" t="s">
        <v>30</v>
      </c>
      <c r="B18" s="3"/>
      <c r="C18" s="5" t="s">
        <v>630</v>
      </c>
      <c r="D18" s="3"/>
      <c r="E18" s="10">
        <v>38.200000000000003</v>
      </c>
      <c r="F18" s="103">
        <f t="shared" si="0"/>
        <v>1.5039340000000001</v>
      </c>
      <c r="G18" s="9">
        <v>2.74</v>
      </c>
      <c r="H18" s="136">
        <f t="shared" si="1"/>
        <v>0.10787380000000002</v>
      </c>
      <c r="I18" s="3"/>
      <c r="J18" s="10">
        <v>44.4</v>
      </c>
      <c r="K18" s="111">
        <f t="shared" si="2"/>
        <v>1.7480280000000001</v>
      </c>
      <c r="L18" s="9">
        <v>6</v>
      </c>
      <c r="M18" s="137">
        <f t="shared" si="3"/>
        <v>0.23622000000000001</v>
      </c>
      <c r="N18" s="3"/>
      <c r="O18" s="48" t="s">
        <v>323</v>
      </c>
      <c r="P18" s="3"/>
      <c r="Q18" s="23">
        <v>250</v>
      </c>
      <c r="R18" s="25">
        <f t="shared" si="4"/>
        <v>1000</v>
      </c>
      <c r="S18" s="3"/>
      <c r="T18" s="7" t="s">
        <v>295</v>
      </c>
    </row>
    <row r="19" spans="1:20" x14ac:dyDescent="0.3">
      <c r="A19" s="150" t="s">
        <v>31</v>
      </c>
      <c r="B19" s="39"/>
      <c r="C19" s="45" t="s">
        <v>499</v>
      </c>
      <c r="D19" s="39"/>
      <c r="E19" s="46">
        <v>39.5</v>
      </c>
      <c r="F19" s="103">
        <f t="shared" si="0"/>
        <v>1.555115</v>
      </c>
      <c r="G19" s="47">
        <v>2.74</v>
      </c>
      <c r="H19" s="136">
        <f t="shared" si="1"/>
        <v>0.10787380000000002</v>
      </c>
      <c r="I19" s="39"/>
      <c r="J19" s="46">
        <v>44.4</v>
      </c>
      <c r="K19" s="111">
        <f t="shared" si="2"/>
        <v>1.7480280000000001</v>
      </c>
      <c r="L19" s="47">
        <v>6</v>
      </c>
      <c r="M19" s="137">
        <f t="shared" si="3"/>
        <v>0.23622000000000001</v>
      </c>
      <c r="N19" s="39"/>
      <c r="O19" s="48" t="s">
        <v>323</v>
      </c>
      <c r="P19" s="39"/>
      <c r="Q19" s="41">
        <v>250</v>
      </c>
      <c r="R19" s="43">
        <f t="shared" si="4"/>
        <v>1000</v>
      </c>
      <c r="S19" s="39"/>
      <c r="T19" s="27" t="s">
        <v>32</v>
      </c>
    </row>
    <row r="20" spans="1:20" x14ac:dyDescent="0.3">
      <c r="A20" s="192" t="s">
        <v>33</v>
      </c>
      <c r="B20" s="3"/>
      <c r="C20" s="5" t="s">
        <v>500</v>
      </c>
      <c r="D20" s="3"/>
      <c r="E20" s="10">
        <v>39.5</v>
      </c>
      <c r="F20" s="103">
        <f t="shared" si="0"/>
        <v>1.555115</v>
      </c>
      <c r="G20" s="9">
        <v>2.74</v>
      </c>
      <c r="H20" s="136">
        <f t="shared" si="1"/>
        <v>0.10787380000000002</v>
      </c>
      <c r="I20" s="3"/>
      <c r="J20" s="10">
        <v>44.4</v>
      </c>
      <c r="K20" s="111">
        <f t="shared" si="2"/>
        <v>1.7480280000000001</v>
      </c>
      <c r="L20" s="9">
        <v>6</v>
      </c>
      <c r="M20" s="137">
        <f t="shared" si="3"/>
        <v>0.23622000000000001</v>
      </c>
      <c r="N20" s="3"/>
      <c r="O20" s="48" t="s">
        <v>323</v>
      </c>
      <c r="P20" s="3"/>
      <c r="Q20" s="23">
        <v>250</v>
      </c>
      <c r="R20" s="25">
        <f t="shared" si="4"/>
        <v>1000</v>
      </c>
      <c r="S20" s="3"/>
      <c r="T20" s="7" t="s">
        <v>296</v>
      </c>
    </row>
    <row r="21" spans="1:20" x14ac:dyDescent="0.3">
      <c r="A21" s="150" t="s">
        <v>34</v>
      </c>
      <c r="B21" s="39"/>
      <c r="C21" s="45" t="s">
        <v>501</v>
      </c>
      <c r="D21" s="39"/>
      <c r="E21" s="46">
        <v>39.299999999999997</v>
      </c>
      <c r="F21" s="103">
        <f t="shared" si="0"/>
        <v>1.5472409999999999</v>
      </c>
      <c r="G21" s="47">
        <v>3.18</v>
      </c>
      <c r="H21" s="136">
        <f t="shared" si="1"/>
        <v>0.12519660000000002</v>
      </c>
      <c r="I21" s="39"/>
      <c r="J21" s="46">
        <v>44.4</v>
      </c>
      <c r="K21" s="111">
        <f t="shared" si="2"/>
        <v>1.7480280000000001</v>
      </c>
      <c r="L21" s="47">
        <v>6</v>
      </c>
      <c r="M21" s="137">
        <f t="shared" si="3"/>
        <v>0.23622000000000001</v>
      </c>
      <c r="N21" s="39"/>
      <c r="O21" s="48" t="s">
        <v>323</v>
      </c>
      <c r="P21" s="39"/>
      <c r="Q21" s="41">
        <v>250</v>
      </c>
      <c r="R21" s="43">
        <f t="shared" si="4"/>
        <v>1000</v>
      </c>
      <c r="S21" s="39"/>
      <c r="T21" s="27" t="s">
        <v>279</v>
      </c>
    </row>
    <row r="22" spans="1:20" x14ac:dyDescent="0.3">
      <c r="A22" s="192" t="s">
        <v>35</v>
      </c>
      <c r="B22" s="3"/>
      <c r="C22" s="45" t="s">
        <v>502</v>
      </c>
      <c r="D22" s="39"/>
      <c r="E22" s="46">
        <v>39.6</v>
      </c>
      <c r="F22" s="103">
        <f t="shared" si="0"/>
        <v>1.5590520000000001</v>
      </c>
      <c r="G22" s="47">
        <v>5.48</v>
      </c>
      <c r="H22" s="136">
        <f t="shared" si="1"/>
        <v>0.21574760000000004</v>
      </c>
      <c r="I22" s="39"/>
      <c r="J22" s="114">
        <v>44.79</v>
      </c>
      <c r="K22" s="111">
        <f t="shared" si="2"/>
        <v>1.7633823</v>
      </c>
      <c r="L22" s="115">
        <v>8.2899999999999991</v>
      </c>
      <c r="M22" s="137">
        <f t="shared" si="3"/>
        <v>0.32637729999999998</v>
      </c>
      <c r="N22" s="39"/>
      <c r="O22" s="48" t="s">
        <v>323</v>
      </c>
      <c r="P22" s="39"/>
      <c r="Q22" s="41">
        <v>150</v>
      </c>
      <c r="R22" s="43">
        <f t="shared" si="4"/>
        <v>600</v>
      </c>
      <c r="S22" s="39"/>
      <c r="T22" s="27" t="s">
        <v>36</v>
      </c>
    </row>
    <row r="23" spans="1:20" x14ac:dyDescent="0.3">
      <c r="A23" s="150" t="s">
        <v>37</v>
      </c>
      <c r="B23" s="39"/>
      <c r="C23" s="45" t="s">
        <v>503</v>
      </c>
      <c r="D23" s="39"/>
      <c r="E23" s="114">
        <v>24.6</v>
      </c>
      <c r="F23" s="103">
        <f t="shared" si="0"/>
        <v>0.96850200000000009</v>
      </c>
      <c r="G23" s="115">
        <v>2.74</v>
      </c>
      <c r="H23" s="136">
        <f t="shared" si="1"/>
        <v>0.10787380000000002</v>
      </c>
      <c r="I23" s="39"/>
      <c r="J23" s="114">
        <v>44.4</v>
      </c>
      <c r="K23" s="111">
        <f t="shared" si="2"/>
        <v>1.7480280000000001</v>
      </c>
      <c r="L23" s="115">
        <v>6</v>
      </c>
      <c r="M23" s="137">
        <f t="shared" si="3"/>
        <v>0.23622000000000001</v>
      </c>
      <c r="N23" s="39"/>
      <c r="O23" s="86" t="s">
        <v>231</v>
      </c>
      <c r="P23" s="39"/>
      <c r="Q23" s="41">
        <v>250</v>
      </c>
      <c r="R23" s="43">
        <f t="shared" ref="R23:R31" si="5">Q23*4</f>
        <v>1000</v>
      </c>
      <c r="S23" s="39"/>
      <c r="T23" s="27" t="s">
        <v>298</v>
      </c>
    </row>
    <row r="24" spans="1:20" x14ac:dyDescent="0.3">
      <c r="A24" s="192" t="s">
        <v>38</v>
      </c>
      <c r="B24" s="3"/>
      <c r="C24" s="5" t="s">
        <v>504</v>
      </c>
      <c r="D24" s="3"/>
      <c r="E24" s="108">
        <v>24.6</v>
      </c>
      <c r="F24" s="103">
        <f t="shared" si="0"/>
        <v>0.96850200000000009</v>
      </c>
      <c r="G24" s="109">
        <v>2.74</v>
      </c>
      <c r="H24" s="136">
        <f t="shared" si="1"/>
        <v>0.10787380000000002</v>
      </c>
      <c r="I24" s="3"/>
      <c r="J24" s="114">
        <v>44.4</v>
      </c>
      <c r="K24" s="111">
        <f t="shared" si="2"/>
        <v>1.7480280000000001</v>
      </c>
      <c r="L24" s="115">
        <v>6</v>
      </c>
      <c r="M24" s="137">
        <f t="shared" si="3"/>
        <v>0.23622000000000001</v>
      </c>
      <c r="N24" s="3"/>
      <c r="O24" s="86" t="s">
        <v>231</v>
      </c>
      <c r="P24" s="3"/>
      <c r="Q24" s="41">
        <v>250</v>
      </c>
      <c r="R24" s="43">
        <f t="shared" si="5"/>
        <v>1000</v>
      </c>
      <c r="S24" s="3"/>
      <c r="T24" s="7" t="s">
        <v>299</v>
      </c>
    </row>
    <row r="25" spans="1:20" x14ac:dyDescent="0.3">
      <c r="A25" s="150" t="s">
        <v>39</v>
      </c>
      <c r="B25" s="39"/>
      <c r="C25" s="45" t="s">
        <v>505</v>
      </c>
      <c r="D25" s="39"/>
      <c r="E25" s="114">
        <v>26.5</v>
      </c>
      <c r="F25" s="103">
        <f t="shared" si="0"/>
        <v>1.0433050000000001</v>
      </c>
      <c r="G25" s="109">
        <v>2.74</v>
      </c>
      <c r="H25" s="136">
        <f t="shared" si="1"/>
        <v>0.10787380000000002</v>
      </c>
      <c r="I25" s="39"/>
      <c r="J25" s="114">
        <v>44.4</v>
      </c>
      <c r="K25" s="111">
        <f t="shared" si="2"/>
        <v>1.7480280000000001</v>
      </c>
      <c r="L25" s="115">
        <v>6</v>
      </c>
      <c r="M25" s="137">
        <f t="shared" si="3"/>
        <v>0.23622000000000001</v>
      </c>
      <c r="N25" s="39"/>
      <c r="O25" s="98" t="s">
        <v>231</v>
      </c>
      <c r="P25" s="39"/>
      <c r="Q25" s="41">
        <v>250</v>
      </c>
      <c r="R25" s="43">
        <f t="shared" si="5"/>
        <v>1000</v>
      </c>
      <c r="S25" s="39"/>
      <c r="T25" s="27" t="s">
        <v>301</v>
      </c>
    </row>
    <row r="26" spans="1:20" x14ac:dyDescent="0.3">
      <c r="A26" s="192" t="s">
        <v>40</v>
      </c>
      <c r="B26" s="3"/>
      <c r="C26" s="5" t="s">
        <v>539</v>
      </c>
      <c r="D26" s="3"/>
      <c r="E26" s="108">
        <v>28</v>
      </c>
      <c r="F26" s="103">
        <f t="shared" si="0"/>
        <v>1.10236</v>
      </c>
      <c r="G26" s="109">
        <v>2.74</v>
      </c>
      <c r="H26" s="136">
        <f t="shared" si="1"/>
        <v>0.10787380000000002</v>
      </c>
      <c r="I26" s="3"/>
      <c r="J26" s="114">
        <v>44.4</v>
      </c>
      <c r="K26" s="111">
        <f t="shared" si="2"/>
        <v>1.7480280000000001</v>
      </c>
      <c r="L26" s="115">
        <v>6</v>
      </c>
      <c r="M26" s="137">
        <f t="shared" si="3"/>
        <v>0.23622000000000001</v>
      </c>
      <c r="N26" s="3"/>
      <c r="O26" s="98" t="s">
        <v>231</v>
      </c>
      <c r="P26" s="3"/>
      <c r="Q26" s="41">
        <v>250</v>
      </c>
      <c r="R26" s="43">
        <f t="shared" si="5"/>
        <v>1000</v>
      </c>
      <c r="S26" s="3"/>
      <c r="T26" s="7" t="s">
        <v>300</v>
      </c>
    </row>
    <row r="27" spans="1:20" x14ac:dyDescent="0.3">
      <c r="A27" s="192" t="s">
        <v>41</v>
      </c>
      <c r="B27" s="3"/>
      <c r="C27" s="5" t="s">
        <v>538</v>
      </c>
      <c r="D27" s="3"/>
      <c r="E27" s="108">
        <v>31</v>
      </c>
      <c r="F27" s="103">
        <f t="shared" si="0"/>
        <v>1.2204700000000002</v>
      </c>
      <c r="G27" s="109">
        <v>2.74</v>
      </c>
      <c r="H27" s="136">
        <f t="shared" si="1"/>
        <v>0.10787380000000002</v>
      </c>
      <c r="I27" s="3"/>
      <c r="J27" s="114">
        <v>44.4</v>
      </c>
      <c r="K27" s="111">
        <f t="shared" si="2"/>
        <v>1.7480280000000001</v>
      </c>
      <c r="L27" s="115">
        <v>6</v>
      </c>
      <c r="M27" s="137">
        <f t="shared" si="3"/>
        <v>0.23622000000000001</v>
      </c>
      <c r="N27" s="3"/>
      <c r="O27" s="98" t="s">
        <v>231</v>
      </c>
      <c r="P27" s="3"/>
      <c r="Q27" s="41">
        <v>250</v>
      </c>
      <c r="R27" s="43">
        <f t="shared" si="5"/>
        <v>1000</v>
      </c>
      <c r="S27" s="3"/>
      <c r="T27" s="27" t="s">
        <v>302</v>
      </c>
    </row>
    <row r="28" spans="1:20" x14ac:dyDescent="0.3">
      <c r="A28" s="193" t="s">
        <v>42</v>
      </c>
      <c r="B28" s="3"/>
      <c r="C28" s="45" t="s">
        <v>537</v>
      </c>
      <c r="D28" s="39"/>
      <c r="E28" s="114">
        <v>34</v>
      </c>
      <c r="F28" s="103">
        <f t="shared" si="0"/>
        <v>1.3385800000000001</v>
      </c>
      <c r="G28" s="109">
        <v>2.74</v>
      </c>
      <c r="H28" s="136">
        <f t="shared" si="1"/>
        <v>0.10787380000000002</v>
      </c>
      <c r="I28" s="39"/>
      <c r="J28" s="114">
        <v>44.4</v>
      </c>
      <c r="K28" s="111">
        <f t="shared" si="2"/>
        <v>1.7480280000000001</v>
      </c>
      <c r="L28" s="115">
        <v>6</v>
      </c>
      <c r="M28" s="137">
        <f t="shared" si="3"/>
        <v>0.23622000000000001</v>
      </c>
      <c r="N28" s="39"/>
      <c r="O28" s="112" t="s">
        <v>231</v>
      </c>
      <c r="P28" s="39"/>
      <c r="Q28" s="41">
        <v>250</v>
      </c>
      <c r="R28" s="43">
        <f t="shared" si="5"/>
        <v>1000</v>
      </c>
      <c r="S28" s="39"/>
      <c r="T28" s="27" t="s">
        <v>303</v>
      </c>
    </row>
    <row r="29" spans="1:20" x14ac:dyDescent="0.3">
      <c r="A29" s="192" t="s">
        <v>43</v>
      </c>
      <c r="B29" s="3"/>
      <c r="C29" s="5" t="s">
        <v>506</v>
      </c>
      <c r="D29" s="3"/>
      <c r="E29" s="108">
        <v>39.5</v>
      </c>
      <c r="F29" s="103">
        <f t="shared" si="0"/>
        <v>1.555115</v>
      </c>
      <c r="G29" s="109">
        <v>2.74</v>
      </c>
      <c r="H29" s="136">
        <f t="shared" si="1"/>
        <v>0.10787380000000002</v>
      </c>
      <c r="I29" s="3"/>
      <c r="J29" s="114">
        <v>44.4</v>
      </c>
      <c r="K29" s="111">
        <f t="shared" si="2"/>
        <v>1.7480280000000001</v>
      </c>
      <c r="L29" s="115">
        <v>6</v>
      </c>
      <c r="M29" s="137">
        <f t="shared" si="3"/>
        <v>0.23622000000000001</v>
      </c>
      <c r="N29" s="3"/>
      <c r="O29" s="113" t="s">
        <v>323</v>
      </c>
      <c r="P29" s="3"/>
      <c r="Q29" s="41">
        <v>250</v>
      </c>
      <c r="R29" s="43">
        <f t="shared" si="5"/>
        <v>1000</v>
      </c>
      <c r="S29" s="3"/>
      <c r="T29" s="27" t="s">
        <v>330</v>
      </c>
    </row>
    <row r="30" spans="1:20" x14ac:dyDescent="0.3">
      <c r="A30" s="150" t="s">
        <v>44</v>
      </c>
      <c r="B30" s="39"/>
      <c r="C30" s="45" t="s">
        <v>507</v>
      </c>
      <c r="D30" s="39"/>
      <c r="E30" s="114">
        <v>39.5</v>
      </c>
      <c r="F30" s="103">
        <f t="shared" si="0"/>
        <v>1.555115</v>
      </c>
      <c r="G30" s="109">
        <v>2.74</v>
      </c>
      <c r="H30" s="136">
        <f t="shared" si="1"/>
        <v>0.10787380000000002</v>
      </c>
      <c r="I30" s="39"/>
      <c r="J30" s="114">
        <v>44.4</v>
      </c>
      <c r="K30" s="111">
        <f t="shared" si="2"/>
        <v>1.7480280000000001</v>
      </c>
      <c r="L30" s="115">
        <v>6</v>
      </c>
      <c r="M30" s="137">
        <f t="shared" si="3"/>
        <v>0.23622000000000001</v>
      </c>
      <c r="N30" s="39"/>
      <c r="O30" s="112" t="s">
        <v>323</v>
      </c>
      <c r="P30" s="39"/>
      <c r="Q30" s="105">
        <v>200</v>
      </c>
      <c r="R30" s="102">
        <f t="shared" si="5"/>
        <v>800</v>
      </c>
      <c r="S30" s="39"/>
      <c r="T30" s="27" t="s">
        <v>331</v>
      </c>
    </row>
    <row r="31" spans="1:20" x14ac:dyDescent="0.3">
      <c r="A31" s="192" t="s">
        <v>45</v>
      </c>
      <c r="B31" s="3"/>
      <c r="C31" s="5" t="s">
        <v>508</v>
      </c>
      <c r="D31" s="3"/>
      <c r="E31" s="108">
        <v>39.5</v>
      </c>
      <c r="F31" s="103">
        <f t="shared" si="0"/>
        <v>1.555115</v>
      </c>
      <c r="G31" s="109">
        <v>2.74</v>
      </c>
      <c r="H31" s="136">
        <f t="shared" si="1"/>
        <v>0.10787380000000002</v>
      </c>
      <c r="I31" s="3"/>
      <c r="J31" s="114">
        <v>44.4</v>
      </c>
      <c r="K31" s="111">
        <f t="shared" si="2"/>
        <v>1.7480280000000001</v>
      </c>
      <c r="L31" s="115">
        <v>6</v>
      </c>
      <c r="M31" s="137">
        <f t="shared" si="3"/>
        <v>0.23622000000000001</v>
      </c>
      <c r="N31" s="3"/>
      <c r="O31" s="119" t="s">
        <v>323</v>
      </c>
      <c r="P31" s="3"/>
      <c r="Q31" s="104">
        <v>220</v>
      </c>
      <c r="R31" s="110">
        <f t="shared" si="5"/>
        <v>880</v>
      </c>
      <c r="S31" s="3"/>
      <c r="T31" s="27" t="s">
        <v>304</v>
      </c>
    </row>
    <row r="32" spans="1:20" x14ac:dyDescent="0.3">
      <c r="A32" s="262" t="s">
        <v>469</v>
      </c>
      <c r="B32" s="3"/>
      <c r="C32" s="5" t="s">
        <v>509</v>
      </c>
      <c r="D32" s="3"/>
      <c r="E32" s="108">
        <v>38.130000000000003</v>
      </c>
      <c r="F32" s="103">
        <f t="shared" si="0"/>
        <v>1.5011781000000002</v>
      </c>
      <c r="G32" s="109">
        <v>3.95</v>
      </c>
      <c r="H32" s="136">
        <f t="shared" si="1"/>
        <v>0.15551150000000002</v>
      </c>
      <c r="I32" s="3"/>
      <c r="J32" s="260">
        <v>42.56</v>
      </c>
      <c r="K32" s="111">
        <f t="shared" si="2"/>
        <v>1.6755872000000003</v>
      </c>
      <c r="L32" s="115">
        <v>6.92</v>
      </c>
      <c r="M32" s="137">
        <f t="shared" si="3"/>
        <v>0.27244040000000003</v>
      </c>
      <c r="N32" s="3"/>
      <c r="O32" s="119" t="s">
        <v>472</v>
      </c>
      <c r="P32" s="3"/>
      <c r="Q32" s="257">
        <v>200</v>
      </c>
      <c r="R32" s="258">
        <v>800</v>
      </c>
      <c r="S32" s="3"/>
      <c r="T32" s="27" t="s">
        <v>470</v>
      </c>
    </row>
    <row r="33" spans="1:70" x14ac:dyDescent="0.3">
      <c r="A33" s="262" t="s">
        <v>468</v>
      </c>
      <c r="B33" s="3"/>
      <c r="C33" s="5" t="s">
        <v>510</v>
      </c>
      <c r="D33" s="3"/>
      <c r="E33" s="108">
        <v>38.159999999999997</v>
      </c>
      <c r="F33" s="103">
        <f t="shared" si="0"/>
        <v>1.5023591999999999</v>
      </c>
      <c r="G33" s="109">
        <v>4.7</v>
      </c>
      <c r="H33" s="136">
        <f t="shared" si="1"/>
        <v>0.18503900000000001</v>
      </c>
      <c r="I33" s="3"/>
      <c r="J33" s="260">
        <v>43.61</v>
      </c>
      <c r="K33" s="111">
        <f t="shared" si="2"/>
        <v>1.7169257</v>
      </c>
      <c r="L33" s="115">
        <v>10.64</v>
      </c>
      <c r="M33" s="137">
        <f t="shared" si="3"/>
        <v>0.41889680000000007</v>
      </c>
      <c r="N33" s="3"/>
      <c r="O33" s="119" t="s">
        <v>54</v>
      </c>
      <c r="P33" s="3"/>
      <c r="Q33" s="257">
        <v>300</v>
      </c>
      <c r="R33" s="258">
        <v>600</v>
      </c>
      <c r="S33" s="3"/>
      <c r="T33" s="27" t="s">
        <v>471</v>
      </c>
    </row>
    <row r="34" spans="1:70" x14ac:dyDescent="0.3">
      <c r="A34" s="262" t="s">
        <v>467</v>
      </c>
      <c r="B34" s="3"/>
      <c r="C34" s="5" t="s">
        <v>511</v>
      </c>
      <c r="D34" s="3"/>
      <c r="E34" s="108">
        <v>0</v>
      </c>
      <c r="F34" s="103">
        <f>E34*0.03937</f>
        <v>0</v>
      </c>
      <c r="G34" s="109">
        <v>0</v>
      </c>
      <c r="H34" s="136">
        <f>G34*0.03937</f>
        <v>0</v>
      </c>
      <c r="I34" s="3"/>
      <c r="J34" s="131">
        <v>44.3</v>
      </c>
      <c r="K34" s="111">
        <f>J34*0.03937</f>
        <v>1.7440910000000001</v>
      </c>
      <c r="L34" s="109">
        <v>8.01</v>
      </c>
      <c r="M34" s="137">
        <f>L34*0.03937</f>
        <v>0.31535370000000001</v>
      </c>
      <c r="N34" s="3"/>
      <c r="O34" s="11" t="s">
        <v>318</v>
      </c>
      <c r="P34" s="3"/>
      <c r="Q34" s="256">
        <v>232</v>
      </c>
      <c r="R34" s="254">
        <v>928</v>
      </c>
      <c r="S34" s="3"/>
      <c r="T34" s="27" t="s">
        <v>288</v>
      </c>
    </row>
    <row r="35" spans="1:70" x14ac:dyDescent="0.3">
      <c r="A35" s="192" t="s">
        <v>466</v>
      </c>
      <c r="B35" s="3"/>
      <c r="C35" s="5" t="s">
        <v>512</v>
      </c>
      <c r="D35" s="3"/>
      <c r="E35" s="108">
        <v>40.1</v>
      </c>
      <c r="F35" s="103">
        <f t="shared" si="0"/>
        <v>1.5787370000000001</v>
      </c>
      <c r="G35" s="109">
        <v>3.39</v>
      </c>
      <c r="H35" s="136">
        <f t="shared" si="1"/>
        <v>0.13346430000000001</v>
      </c>
      <c r="I35" s="3"/>
      <c r="J35" s="131">
        <v>44.3</v>
      </c>
      <c r="K35" s="111">
        <f t="shared" si="2"/>
        <v>1.7440910000000001</v>
      </c>
      <c r="L35" s="109">
        <v>8.01</v>
      </c>
      <c r="M35" s="137">
        <f t="shared" si="3"/>
        <v>0.31535370000000001</v>
      </c>
      <c r="N35" s="3"/>
      <c r="O35" s="11" t="s">
        <v>287</v>
      </c>
      <c r="P35" s="3"/>
      <c r="Q35" s="23">
        <v>232</v>
      </c>
      <c r="R35" s="25">
        <v>928</v>
      </c>
      <c r="S35" s="3"/>
      <c r="T35" s="7" t="s">
        <v>288</v>
      </c>
    </row>
    <row r="36" spans="1:70" x14ac:dyDescent="0.3">
      <c r="A36" s="192" t="s">
        <v>289</v>
      </c>
      <c r="B36" s="3"/>
      <c r="C36" s="45" t="s">
        <v>489</v>
      </c>
      <c r="D36" s="39"/>
      <c r="E36" s="46">
        <v>40.6</v>
      </c>
      <c r="F36" s="103">
        <f t="shared" si="0"/>
        <v>1.5984220000000002</v>
      </c>
      <c r="G36" s="47">
        <v>2.89</v>
      </c>
      <c r="H36" s="136">
        <f t="shared" si="1"/>
        <v>0.11377930000000001</v>
      </c>
      <c r="I36" s="39"/>
      <c r="J36" s="114">
        <v>44.4</v>
      </c>
      <c r="K36" s="111">
        <f t="shared" si="2"/>
        <v>1.7480280000000001</v>
      </c>
      <c r="L36" s="117">
        <v>6</v>
      </c>
      <c r="M36" s="137">
        <f t="shared" si="3"/>
        <v>0.23622000000000001</v>
      </c>
      <c r="N36" s="39"/>
      <c r="O36" s="48" t="s">
        <v>323</v>
      </c>
      <c r="P36" s="39"/>
      <c r="Q36" s="41">
        <v>250</v>
      </c>
      <c r="R36" s="43">
        <f t="shared" ref="R36:R41" si="6">Q36*4</f>
        <v>1000</v>
      </c>
      <c r="S36" s="39"/>
      <c r="T36" s="27" t="s">
        <v>297</v>
      </c>
    </row>
    <row r="37" spans="1:70" x14ac:dyDescent="0.3">
      <c r="A37" s="150" t="s">
        <v>515</v>
      </c>
      <c r="B37" s="39"/>
      <c r="C37" s="5" t="s">
        <v>513</v>
      </c>
      <c r="D37" s="3"/>
      <c r="E37" s="10">
        <v>40.6</v>
      </c>
      <c r="F37" s="103">
        <f t="shared" si="0"/>
        <v>1.5984220000000002</v>
      </c>
      <c r="G37" s="9">
        <v>2.89</v>
      </c>
      <c r="H37" s="136">
        <f t="shared" si="1"/>
        <v>0.11377930000000001</v>
      </c>
      <c r="I37" s="3"/>
      <c r="J37" s="10">
        <v>44.4</v>
      </c>
      <c r="K37" s="111">
        <f t="shared" si="2"/>
        <v>1.7480280000000001</v>
      </c>
      <c r="L37" s="9">
        <v>6</v>
      </c>
      <c r="M37" s="137">
        <f t="shared" si="3"/>
        <v>0.23622000000000001</v>
      </c>
      <c r="N37" s="3"/>
      <c r="O37" s="12" t="s">
        <v>323</v>
      </c>
      <c r="P37" s="3"/>
      <c r="Q37" s="23">
        <v>250</v>
      </c>
      <c r="R37" s="25">
        <f t="shared" si="6"/>
        <v>1000</v>
      </c>
      <c r="S37" s="3"/>
      <c r="T37" s="7" t="s">
        <v>46</v>
      </c>
    </row>
    <row r="38" spans="1:70" x14ac:dyDescent="0.3">
      <c r="A38" s="192" t="s">
        <v>47</v>
      </c>
      <c r="B38" s="3"/>
      <c r="C38" s="5" t="s">
        <v>514</v>
      </c>
      <c r="D38" s="3"/>
      <c r="E38" s="10">
        <v>40.6</v>
      </c>
      <c r="F38" s="103">
        <f t="shared" si="0"/>
        <v>1.5984220000000002</v>
      </c>
      <c r="G38" s="9">
        <v>3.56</v>
      </c>
      <c r="H38" s="136">
        <f t="shared" si="1"/>
        <v>0.14015720000000001</v>
      </c>
      <c r="I38" s="3"/>
      <c r="J38" s="108">
        <v>44.4</v>
      </c>
      <c r="K38" s="111">
        <f t="shared" si="2"/>
        <v>1.7480280000000001</v>
      </c>
      <c r="L38" s="109">
        <v>6.69</v>
      </c>
      <c r="M38" s="137">
        <f t="shared" si="3"/>
        <v>0.26338530000000004</v>
      </c>
      <c r="N38" s="3"/>
      <c r="O38" s="12" t="s">
        <v>323</v>
      </c>
      <c r="P38" s="3"/>
      <c r="Q38" s="23">
        <v>250</v>
      </c>
      <c r="R38" s="25">
        <f t="shared" si="6"/>
        <v>1000</v>
      </c>
      <c r="S38" s="3"/>
      <c r="T38" s="7" t="s">
        <v>307</v>
      </c>
    </row>
    <row r="39" spans="1:70" x14ac:dyDescent="0.3">
      <c r="A39" s="150" t="s">
        <v>48</v>
      </c>
      <c r="B39" s="39"/>
      <c r="C39" s="45" t="s">
        <v>536</v>
      </c>
      <c r="D39" s="39"/>
      <c r="E39" s="114">
        <v>40.799999999999997</v>
      </c>
      <c r="F39" s="103">
        <f t="shared" si="0"/>
        <v>1.6062959999999999</v>
      </c>
      <c r="G39" s="115">
        <v>2.89</v>
      </c>
      <c r="H39" s="136">
        <f t="shared" si="1"/>
        <v>0.11377930000000001</v>
      </c>
      <c r="I39" s="39"/>
      <c r="J39" s="108">
        <v>44.4</v>
      </c>
      <c r="K39" s="111">
        <f t="shared" si="2"/>
        <v>1.7480280000000001</v>
      </c>
      <c r="L39" s="115">
        <v>6</v>
      </c>
      <c r="M39" s="137">
        <f t="shared" si="3"/>
        <v>0.23622000000000001</v>
      </c>
      <c r="N39" s="39"/>
      <c r="O39" s="44" t="s">
        <v>318</v>
      </c>
      <c r="P39" s="39"/>
      <c r="Q39" s="99">
        <v>250</v>
      </c>
      <c r="R39" s="97">
        <f t="shared" si="6"/>
        <v>1000</v>
      </c>
      <c r="S39" s="39"/>
      <c r="T39" s="27" t="s">
        <v>306</v>
      </c>
    </row>
    <row r="40" spans="1:70" x14ac:dyDescent="0.3">
      <c r="A40" s="192" t="s">
        <v>49</v>
      </c>
      <c r="B40" s="3"/>
      <c r="C40" s="5" t="s">
        <v>516</v>
      </c>
      <c r="D40" s="3"/>
      <c r="E40" s="108">
        <v>40.6</v>
      </c>
      <c r="F40" s="103">
        <f t="shared" si="0"/>
        <v>1.5984220000000002</v>
      </c>
      <c r="G40" s="109">
        <v>2.89</v>
      </c>
      <c r="H40" s="136">
        <f t="shared" si="1"/>
        <v>0.11377930000000001</v>
      </c>
      <c r="I40" s="3"/>
      <c r="J40" s="108">
        <v>44.4</v>
      </c>
      <c r="K40" s="111">
        <f t="shared" si="2"/>
        <v>1.7480280000000001</v>
      </c>
      <c r="L40" s="109">
        <v>6</v>
      </c>
      <c r="M40" s="137">
        <f t="shared" si="3"/>
        <v>0.23622000000000001</v>
      </c>
      <c r="N40" s="3"/>
      <c r="O40" s="12" t="s">
        <v>323</v>
      </c>
      <c r="P40" s="3"/>
      <c r="Q40" s="99">
        <v>250</v>
      </c>
      <c r="R40" s="97">
        <f t="shared" si="6"/>
        <v>1000</v>
      </c>
      <c r="S40" s="3"/>
      <c r="T40" s="27" t="s">
        <v>305</v>
      </c>
    </row>
    <row r="41" spans="1:70" x14ac:dyDescent="0.3">
      <c r="A41" s="150" t="s">
        <v>50</v>
      </c>
      <c r="B41" s="39"/>
      <c r="C41" s="45" t="s">
        <v>517</v>
      </c>
      <c r="D41" s="39"/>
      <c r="E41" s="114">
        <v>43.8</v>
      </c>
      <c r="F41" s="103">
        <f t="shared" si="0"/>
        <v>1.7244059999999999</v>
      </c>
      <c r="G41" s="115">
        <v>3.37</v>
      </c>
      <c r="H41" s="136">
        <f t="shared" si="1"/>
        <v>0.13267690000000001</v>
      </c>
      <c r="I41" s="39"/>
      <c r="J41" s="114">
        <v>49.22</v>
      </c>
      <c r="K41" s="111">
        <f t="shared" si="2"/>
        <v>1.9377914000000001</v>
      </c>
      <c r="L41" s="115">
        <v>6.35</v>
      </c>
      <c r="M41" s="137">
        <f t="shared" si="3"/>
        <v>0.24999950000000001</v>
      </c>
      <c r="N41" s="39"/>
      <c r="O41" s="118">
        <v>10</v>
      </c>
      <c r="P41" s="39"/>
      <c r="Q41" s="105">
        <v>200</v>
      </c>
      <c r="R41" s="102">
        <f t="shared" si="6"/>
        <v>800</v>
      </c>
      <c r="S41" s="39"/>
      <c r="T41" s="27" t="s">
        <v>51</v>
      </c>
    </row>
    <row r="42" spans="1:70" s="14" customFormat="1" x14ac:dyDescent="0.3">
      <c r="A42" s="194" t="s">
        <v>52</v>
      </c>
      <c r="B42" s="3"/>
      <c r="C42" s="107" t="s">
        <v>520</v>
      </c>
      <c r="D42" s="3"/>
      <c r="E42" s="108">
        <v>40.6</v>
      </c>
      <c r="F42" s="103">
        <f t="shared" si="0"/>
        <v>1.5984220000000002</v>
      </c>
      <c r="G42" s="109">
        <v>2.35</v>
      </c>
      <c r="H42" s="136">
        <f t="shared" si="1"/>
        <v>9.2519500000000005E-2</v>
      </c>
      <c r="I42" s="3"/>
      <c r="J42" s="108">
        <v>51.76</v>
      </c>
      <c r="K42" s="111">
        <f t="shared" si="2"/>
        <v>2.0377912</v>
      </c>
      <c r="L42" s="109">
        <v>5.55</v>
      </c>
      <c r="M42" s="137">
        <f t="shared" si="3"/>
        <v>0.21850350000000002</v>
      </c>
      <c r="N42" s="3"/>
      <c r="O42" s="113" t="s">
        <v>318</v>
      </c>
      <c r="P42" s="3"/>
      <c r="Q42" s="104">
        <v>176</v>
      </c>
      <c r="R42" s="110">
        <v>704</v>
      </c>
      <c r="S42" s="3"/>
      <c r="T42" s="82" t="s">
        <v>309</v>
      </c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</row>
    <row r="43" spans="1:70" x14ac:dyDescent="0.3">
      <c r="A43" s="262" t="s">
        <v>450</v>
      </c>
      <c r="B43" s="3"/>
      <c r="C43" s="51" t="s">
        <v>518</v>
      </c>
      <c r="D43" s="39"/>
      <c r="E43" s="129">
        <v>47.94</v>
      </c>
      <c r="F43" s="103">
        <f t="shared" si="0"/>
        <v>1.8873978</v>
      </c>
      <c r="G43" s="130">
        <v>4.13</v>
      </c>
      <c r="H43" s="136">
        <f t="shared" si="1"/>
        <v>0.1625981</v>
      </c>
      <c r="I43" s="39"/>
      <c r="J43" s="129">
        <v>54.03</v>
      </c>
      <c r="K43" s="111">
        <f t="shared" si="2"/>
        <v>2.1271611000000004</v>
      </c>
      <c r="L43" s="130">
        <v>7.17</v>
      </c>
      <c r="M43" s="137">
        <f t="shared" si="3"/>
        <v>0.2822829</v>
      </c>
      <c r="N43" s="39"/>
      <c r="O43" s="54" t="s">
        <v>324</v>
      </c>
      <c r="P43" s="39"/>
      <c r="Q43" s="53">
        <v>128</v>
      </c>
      <c r="R43" s="52">
        <f>Q43*4</f>
        <v>512</v>
      </c>
      <c r="S43" s="39"/>
      <c r="T43" s="55" t="s">
        <v>308</v>
      </c>
    </row>
    <row r="44" spans="1:70" x14ac:dyDescent="0.3">
      <c r="A44" s="192" t="s">
        <v>56</v>
      </c>
      <c r="B44" s="3"/>
      <c r="C44" s="51" t="s">
        <v>519</v>
      </c>
      <c r="D44" s="39"/>
      <c r="E44" s="129">
        <v>47.94</v>
      </c>
      <c r="F44" s="103">
        <f>E44*0.03937</f>
        <v>1.8873978</v>
      </c>
      <c r="G44" s="130">
        <v>4.13</v>
      </c>
      <c r="H44" s="136">
        <f>G44*0.03937</f>
        <v>0.1625981</v>
      </c>
      <c r="I44" s="39"/>
      <c r="J44" s="129">
        <v>54.03</v>
      </c>
      <c r="K44" s="111">
        <f>J44*0.03937</f>
        <v>2.1271611000000004</v>
      </c>
      <c r="L44" s="130">
        <v>7.17</v>
      </c>
      <c r="M44" s="137">
        <f>L44*0.03937</f>
        <v>0.2822829</v>
      </c>
      <c r="N44" s="39"/>
      <c r="O44" s="54" t="s">
        <v>324</v>
      </c>
      <c r="P44" s="39"/>
      <c r="Q44" s="53">
        <v>128</v>
      </c>
      <c r="R44" s="52">
        <f>Q44*4</f>
        <v>512</v>
      </c>
      <c r="S44" s="39"/>
      <c r="T44" s="55" t="s">
        <v>451</v>
      </c>
    </row>
    <row r="45" spans="1:70" s="14" customFormat="1" x14ac:dyDescent="0.3">
      <c r="A45" s="95" t="s">
        <v>53</v>
      </c>
      <c r="B45" s="39"/>
      <c r="C45" s="107" t="s">
        <v>521</v>
      </c>
      <c r="D45" s="3"/>
      <c r="E45" s="108">
        <v>46.4</v>
      </c>
      <c r="F45" s="103">
        <f t="shared" si="0"/>
        <v>1.8267679999999999</v>
      </c>
      <c r="G45" s="109">
        <v>2.35</v>
      </c>
      <c r="H45" s="136">
        <f t="shared" si="1"/>
        <v>9.2519500000000005E-2</v>
      </c>
      <c r="I45" s="3"/>
      <c r="J45" s="108">
        <v>51.76</v>
      </c>
      <c r="K45" s="111">
        <f t="shared" si="2"/>
        <v>2.0377912</v>
      </c>
      <c r="L45" s="109">
        <v>5.55</v>
      </c>
      <c r="M45" s="137">
        <f t="shared" si="3"/>
        <v>0.21850350000000002</v>
      </c>
      <c r="N45" s="3"/>
      <c r="O45" s="116" t="s">
        <v>54</v>
      </c>
      <c r="P45" s="3"/>
      <c r="Q45" s="104">
        <v>176</v>
      </c>
      <c r="R45" s="110">
        <f>Q45*4</f>
        <v>704</v>
      </c>
      <c r="S45" s="3"/>
      <c r="T45" s="82" t="s">
        <v>332</v>
      </c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</row>
    <row r="46" spans="1:70" x14ac:dyDescent="0.3">
      <c r="A46" s="150" t="s">
        <v>57</v>
      </c>
      <c r="B46" s="39"/>
      <c r="C46" s="45" t="s">
        <v>522</v>
      </c>
      <c r="D46" s="39"/>
      <c r="E46" s="114">
        <v>44.8</v>
      </c>
      <c r="F46" s="103">
        <f t="shared" si="0"/>
        <v>1.763776</v>
      </c>
      <c r="G46" s="115">
        <v>3.18</v>
      </c>
      <c r="H46" s="136">
        <f t="shared" si="1"/>
        <v>0.12519660000000002</v>
      </c>
      <c r="I46" s="39"/>
      <c r="J46" s="10">
        <v>54.03</v>
      </c>
      <c r="K46" s="111">
        <f t="shared" si="2"/>
        <v>2.1271611000000004</v>
      </c>
      <c r="L46" s="9">
        <v>7.17</v>
      </c>
      <c r="M46" s="137">
        <f t="shared" si="3"/>
        <v>0.2822829</v>
      </c>
      <c r="N46" s="39"/>
      <c r="O46" s="120" t="s">
        <v>336</v>
      </c>
      <c r="P46" s="39"/>
      <c r="Q46" s="105">
        <v>128</v>
      </c>
      <c r="R46" s="102">
        <f>Q46*4</f>
        <v>512</v>
      </c>
      <c r="S46" s="39"/>
      <c r="T46" s="27" t="s">
        <v>337</v>
      </c>
    </row>
    <row r="47" spans="1:70" x14ac:dyDescent="0.3">
      <c r="A47" s="150" t="s">
        <v>58</v>
      </c>
      <c r="B47" s="39"/>
      <c r="C47" s="45" t="s">
        <v>524</v>
      </c>
      <c r="D47" s="39"/>
      <c r="E47" s="46">
        <v>50.6</v>
      </c>
      <c r="F47" s="103">
        <f t="shared" si="0"/>
        <v>1.9921220000000002</v>
      </c>
      <c r="G47" s="47">
        <v>4.16</v>
      </c>
      <c r="H47" s="136">
        <f t="shared" si="1"/>
        <v>0.16377920000000001</v>
      </c>
      <c r="I47" s="39"/>
      <c r="J47" s="46">
        <v>57.02</v>
      </c>
      <c r="K47" s="111">
        <f t="shared" si="2"/>
        <v>2.2448774000000005</v>
      </c>
      <c r="L47" s="47">
        <v>7.87</v>
      </c>
      <c r="M47" s="137">
        <f t="shared" si="3"/>
        <v>0.3098419</v>
      </c>
      <c r="N47" s="39"/>
      <c r="O47" s="48" t="s">
        <v>55</v>
      </c>
      <c r="P47" s="39"/>
      <c r="Q47" s="41">
        <v>128</v>
      </c>
      <c r="R47" s="43">
        <f>Q47*4</f>
        <v>512</v>
      </c>
      <c r="S47" s="39"/>
      <c r="T47" s="27" t="s">
        <v>59</v>
      </c>
    </row>
    <row r="48" spans="1:70" x14ac:dyDescent="0.3">
      <c r="A48" s="150" t="s">
        <v>61</v>
      </c>
      <c r="B48" s="39"/>
      <c r="C48" s="45" t="s">
        <v>523</v>
      </c>
      <c r="D48" s="39"/>
      <c r="E48" s="46">
        <v>50.22</v>
      </c>
      <c r="F48" s="103">
        <f t="shared" si="0"/>
        <v>1.9771614</v>
      </c>
      <c r="G48" s="47">
        <v>3.13</v>
      </c>
      <c r="H48" s="136">
        <f t="shared" si="1"/>
        <v>0.12322810000000001</v>
      </c>
      <c r="I48" s="39"/>
      <c r="J48" s="46">
        <v>57.02</v>
      </c>
      <c r="K48" s="111">
        <f t="shared" si="2"/>
        <v>2.2448774000000005</v>
      </c>
      <c r="L48" s="47">
        <v>7.87</v>
      </c>
      <c r="M48" s="137">
        <f t="shared" si="3"/>
        <v>0.3098419</v>
      </c>
      <c r="N48" s="39"/>
      <c r="O48" s="48" t="s">
        <v>290</v>
      </c>
      <c r="P48" s="39"/>
      <c r="Q48" s="41">
        <v>128</v>
      </c>
      <c r="R48" s="43">
        <v>512</v>
      </c>
      <c r="S48" s="39"/>
      <c r="T48" s="27" t="s">
        <v>291</v>
      </c>
    </row>
    <row r="49" spans="1:20" x14ac:dyDescent="0.3">
      <c r="A49" s="150" t="s">
        <v>60</v>
      </c>
      <c r="B49" s="39"/>
      <c r="C49" s="45" t="s">
        <v>525</v>
      </c>
      <c r="D49" s="39"/>
      <c r="E49" s="114" t="s">
        <v>231</v>
      </c>
      <c r="F49" s="103" t="s">
        <v>231</v>
      </c>
      <c r="G49" s="115" t="s">
        <v>231</v>
      </c>
      <c r="H49" s="136" t="s">
        <v>231</v>
      </c>
      <c r="I49" s="39"/>
      <c r="J49" s="114">
        <v>57.02</v>
      </c>
      <c r="K49" s="111">
        <f t="shared" si="2"/>
        <v>2.2448774000000005</v>
      </c>
      <c r="L49" s="115">
        <v>7.87</v>
      </c>
      <c r="M49" s="137">
        <f t="shared" si="3"/>
        <v>0.3098419</v>
      </c>
      <c r="N49" s="39"/>
      <c r="O49" s="112" t="s">
        <v>231</v>
      </c>
      <c r="P49" s="39"/>
      <c r="Q49" s="105">
        <v>128</v>
      </c>
      <c r="R49" s="102">
        <v>512</v>
      </c>
      <c r="S49" s="39"/>
      <c r="T49" s="27" t="s">
        <v>312</v>
      </c>
    </row>
    <row r="50" spans="1:20" x14ac:dyDescent="0.3">
      <c r="A50" s="192" t="s">
        <v>62</v>
      </c>
      <c r="B50" s="3"/>
      <c r="C50" s="5" t="s">
        <v>527</v>
      </c>
      <c r="D50" s="3"/>
      <c r="E50" s="10">
        <v>51.09</v>
      </c>
      <c r="F50" s="103">
        <f t="shared" si="0"/>
        <v>2.0114133000000001</v>
      </c>
      <c r="G50" s="9">
        <v>3.23</v>
      </c>
      <c r="H50" s="136">
        <f t="shared" si="1"/>
        <v>0.1271651</v>
      </c>
      <c r="I50" s="3"/>
      <c r="J50" s="10">
        <v>57.02</v>
      </c>
      <c r="K50" s="111">
        <f t="shared" si="2"/>
        <v>2.2448774000000005</v>
      </c>
      <c r="L50" s="9">
        <v>7.87</v>
      </c>
      <c r="M50" s="137">
        <f t="shared" si="3"/>
        <v>0.3098419</v>
      </c>
      <c r="N50" s="3"/>
      <c r="O50" s="22" t="s">
        <v>319</v>
      </c>
      <c r="P50" s="3"/>
      <c r="Q50" s="23">
        <v>128</v>
      </c>
      <c r="R50" s="25">
        <v>512</v>
      </c>
      <c r="S50" s="3"/>
      <c r="T50" s="27" t="s">
        <v>526</v>
      </c>
    </row>
    <row r="51" spans="1:20" x14ac:dyDescent="0.3">
      <c r="A51" s="150" t="s">
        <v>63</v>
      </c>
      <c r="B51" s="39"/>
      <c r="C51" s="45" t="s">
        <v>528</v>
      </c>
      <c r="D51" s="39"/>
      <c r="E51" s="46">
        <v>60.1</v>
      </c>
      <c r="F51" s="103">
        <f t="shared" si="0"/>
        <v>2.3661370000000002</v>
      </c>
      <c r="G51" s="47">
        <v>2.76</v>
      </c>
      <c r="H51" s="136">
        <f t="shared" si="1"/>
        <v>0.1086612</v>
      </c>
      <c r="I51" s="39"/>
      <c r="J51" s="46">
        <v>71.599999999999994</v>
      </c>
      <c r="K51" s="111">
        <f t="shared" si="2"/>
        <v>2.818892</v>
      </c>
      <c r="L51" s="47">
        <v>9.52</v>
      </c>
      <c r="M51" s="137">
        <f t="shared" si="3"/>
        <v>0.37480239999999998</v>
      </c>
      <c r="N51" s="39"/>
      <c r="O51" s="121" t="s">
        <v>338</v>
      </c>
      <c r="P51" s="39"/>
      <c r="Q51" s="41">
        <v>250</v>
      </c>
      <c r="R51" s="43">
        <v>250</v>
      </c>
      <c r="S51" s="39"/>
      <c r="T51" s="27" t="s">
        <v>280</v>
      </c>
    </row>
    <row r="52" spans="1:20" x14ac:dyDescent="0.3">
      <c r="A52" s="192" t="s">
        <v>64</v>
      </c>
      <c r="B52" s="3"/>
      <c r="C52" s="5" t="s">
        <v>529</v>
      </c>
      <c r="D52" s="3"/>
      <c r="E52" s="10">
        <v>65.5</v>
      </c>
      <c r="F52" s="103">
        <f t="shared" si="0"/>
        <v>2.578735</v>
      </c>
      <c r="G52" s="9">
        <v>5.2</v>
      </c>
      <c r="H52" s="136">
        <f t="shared" si="1"/>
        <v>0.20472400000000002</v>
      </c>
      <c r="I52" s="3"/>
      <c r="J52" s="10">
        <v>71.599999999999994</v>
      </c>
      <c r="K52" s="111">
        <f t="shared" si="2"/>
        <v>2.818892</v>
      </c>
      <c r="L52" s="9">
        <v>9.52</v>
      </c>
      <c r="M52" s="137">
        <f t="shared" si="3"/>
        <v>0.37480239999999998</v>
      </c>
      <c r="N52" s="3"/>
      <c r="O52" s="98" t="s">
        <v>317</v>
      </c>
      <c r="P52" s="3"/>
      <c r="Q52" s="99">
        <v>250</v>
      </c>
      <c r="R52" s="97">
        <v>250</v>
      </c>
      <c r="S52" s="3"/>
      <c r="T52" s="27" t="s">
        <v>310</v>
      </c>
    </row>
    <row r="53" spans="1:20" x14ac:dyDescent="0.3">
      <c r="A53" s="192" t="s">
        <v>334</v>
      </c>
      <c r="B53" s="3"/>
      <c r="C53" s="5" t="s">
        <v>530</v>
      </c>
      <c r="D53" s="3"/>
      <c r="E53" s="10">
        <v>65.5</v>
      </c>
      <c r="F53" s="103">
        <f t="shared" si="0"/>
        <v>2.578735</v>
      </c>
      <c r="G53" s="9">
        <v>5.2</v>
      </c>
      <c r="H53" s="136">
        <f t="shared" si="1"/>
        <v>0.20472400000000002</v>
      </c>
      <c r="I53" s="3"/>
      <c r="J53" s="10">
        <v>71.599999999999994</v>
      </c>
      <c r="K53" s="111">
        <f t="shared" si="2"/>
        <v>2.818892</v>
      </c>
      <c r="L53" s="9">
        <v>9.52</v>
      </c>
      <c r="M53" s="137">
        <f t="shared" si="3"/>
        <v>0.37480239999999998</v>
      </c>
      <c r="N53" s="3"/>
      <c r="O53" s="22" t="s">
        <v>317</v>
      </c>
      <c r="P53" s="3"/>
      <c r="Q53" s="23">
        <v>250</v>
      </c>
      <c r="R53" s="25">
        <v>250</v>
      </c>
      <c r="S53" s="3"/>
      <c r="T53" s="27" t="s">
        <v>335</v>
      </c>
    </row>
    <row r="54" spans="1:20" x14ac:dyDescent="0.3">
      <c r="A54" s="192" t="s">
        <v>65</v>
      </c>
      <c r="B54" s="3"/>
      <c r="C54" s="5" t="s">
        <v>531</v>
      </c>
      <c r="D54" s="3"/>
      <c r="E54" s="10">
        <v>63.7</v>
      </c>
      <c r="F54" s="103">
        <f t="shared" si="0"/>
        <v>2.5078690000000003</v>
      </c>
      <c r="G54" s="9">
        <v>2.81</v>
      </c>
      <c r="H54" s="136">
        <f t="shared" si="1"/>
        <v>0.11062970000000001</v>
      </c>
      <c r="I54" s="3"/>
      <c r="J54" s="10">
        <v>71.599999999999994</v>
      </c>
      <c r="K54" s="111">
        <f t="shared" si="2"/>
        <v>2.818892</v>
      </c>
      <c r="L54" s="9">
        <v>9.52</v>
      </c>
      <c r="M54" s="137">
        <f t="shared" si="3"/>
        <v>0.37480239999999998</v>
      </c>
      <c r="N54" s="3"/>
      <c r="O54" s="12" t="s">
        <v>281</v>
      </c>
      <c r="P54" s="3"/>
      <c r="Q54" s="23">
        <v>250</v>
      </c>
      <c r="R54" s="25">
        <v>250</v>
      </c>
      <c r="S54" s="3"/>
      <c r="T54" s="27" t="s">
        <v>280</v>
      </c>
    </row>
    <row r="55" spans="1:20" x14ac:dyDescent="0.3">
      <c r="A55" s="150" t="s">
        <v>66</v>
      </c>
      <c r="B55" s="39"/>
      <c r="C55" s="45" t="s">
        <v>532</v>
      </c>
      <c r="D55" s="39"/>
      <c r="E55" s="46">
        <v>65.5</v>
      </c>
      <c r="F55" s="103">
        <f t="shared" si="0"/>
        <v>2.578735</v>
      </c>
      <c r="G55" s="47">
        <v>4.03</v>
      </c>
      <c r="H55" s="136">
        <f t="shared" si="1"/>
        <v>0.15866110000000003</v>
      </c>
      <c r="I55" s="39"/>
      <c r="J55" s="46">
        <v>71.599999999999994</v>
      </c>
      <c r="K55" s="111">
        <f t="shared" si="2"/>
        <v>2.818892</v>
      </c>
      <c r="L55" s="47">
        <v>9.52</v>
      </c>
      <c r="M55" s="137">
        <f t="shared" si="3"/>
        <v>0.37480239999999998</v>
      </c>
      <c r="N55" s="39"/>
      <c r="O55" s="48" t="s">
        <v>315</v>
      </c>
      <c r="P55" s="39"/>
      <c r="Q55" s="41">
        <v>250</v>
      </c>
      <c r="R55" s="43">
        <f>Q55</f>
        <v>250</v>
      </c>
      <c r="S55" s="39"/>
      <c r="T55" s="27" t="s">
        <v>67</v>
      </c>
    </row>
    <row r="56" spans="1:20" x14ac:dyDescent="0.3">
      <c r="A56" s="192" t="s">
        <v>68</v>
      </c>
      <c r="B56" s="3"/>
      <c r="C56" s="5" t="s">
        <v>533</v>
      </c>
      <c r="D56" s="3"/>
      <c r="E56" s="10">
        <v>76.400000000000006</v>
      </c>
      <c r="F56" s="103">
        <f t="shared" si="0"/>
        <v>3.0078680000000002</v>
      </c>
      <c r="G56" s="9">
        <v>8.02</v>
      </c>
      <c r="H56" s="136">
        <f t="shared" si="1"/>
        <v>0.31574740000000001</v>
      </c>
      <c r="I56" s="3"/>
      <c r="J56" s="10">
        <v>83.4</v>
      </c>
      <c r="K56" s="111">
        <f t="shared" si="2"/>
        <v>3.2834580000000004</v>
      </c>
      <c r="L56" s="9">
        <v>13.84</v>
      </c>
      <c r="M56" s="137">
        <f t="shared" si="3"/>
        <v>0.54488080000000005</v>
      </c>
      <c r="N56" s="3"/>
      <c r="O56" s="11" t="s">
        <v>316</v>
      </c>
      <c r="P56" s="3"/>
      <c r="Q56" s="23">
        <v>276</v>
      </c>
      <c r="R56" s="25">
        <v>276</v>
      </c>
      <c r="S56" s="3"/>
      <c r="T56" s="7" t="s">
        <v>282</v>
      </c>
    </row>
    <row r="57" spans="1:20" x14ac:dyDescent="0.3">
      <c r="A57" s="150" t="s">
        <v>69</v>
      </c>
      <c r="B57" s="39"/>
      <c r="C57" s="45" t="s">
        <v>534</v>
      </c>
      <c r="D57" s="39"/>
      <c r="E57" s="46">
        <v>76.400000000000006</v>
      </c>
      <c r="F57" s="103">
        <f t="shared" si="0"/>
        <v>3.0078680000000002</v>
      </c>
      <c r="G57" s="47">
        <v>4.0199999999999996</v>
      </c>
      <c r="H57" s="136">
        <f t="shared" si="1"/>
        <v>0.1582674</v>
      </c>
      <c r="I57" s="39"/>
      <c r="J57" s="46">
        <v>83.3</v>
      </c>
      <c r="K57" s="111">
        <f t="shared" si="2"/>
        <v>3.2795209999999999</v>
      </c>
      <c r="L57" s="47">
        <v>13.84</v>
      </c>
      <c r="M57" s="137">
        <f t="shared" si="3"/>
        <v>0.54488080000000005</v>
      </c>
      <c r="N57" s="39"/>
      <c r="O57" s="48" t="s">
        <v>317</v>
      </c>
      <c r="P57" s="39"/>
      <c r="Q57" s="41">
        <v>276</v>
      </c>
      <c r="R57" s="43">
        <v>276</v>
      </c>
      <c r="S57" s="39"/>
      <c r="T57" s="27" t="s">
        <v>283</v>
      </c>
    </row>
    <row r="58" spans="1:20" x14ac:dyDescent="0.3">
      <c r="A58" s="192" t="s">
        <v>70</v>
      </c>
      <c r="B58" s="3"/>
      <c r="C58" s="45" t="s">
        <v>535</v>
      </c>
      <c r="D58" s="39"/>
      <c r="E58" s="46">
        <v>89.2</v>
      </c>
      <c r="F58" s="103">
        <f t="shared" si="0"/>
        <v>3.5118040000000001</v>
      </c>
      <c r="G58" s="47">
        <v>7.16</v>
      </c>
      <c r="H58" s="136">
        <f t="shared" si="1"/>
        <v>0.28188920000000001</v>
      </c>
      <c r="I58" s="39"/>
      <c r="J58" s="46">
        <v>95.17</v>
      </c>
      <c r="K58" s="111">
        <f t="shared" si="2"/>
        <v>3.7468429000000003</v>
      </c>
      <c r="L58" s="47">
        <v>12.41</v>
      </c>
      <c r="M58" s="137">
        <f t="shared" si="3"/>
        <v>0.48858170000000001</v>
      </c>
      <c r="N58" s="39"/>
      <c r="O58" s="44" t="s">
        <v>316</v>
      </c>
      <c r="P58" s="39"/>
      <c r="Q58" s="41">
        <v>225</v>
      </c>
      <c r="R58" s="43">
        <f>Q58</f>
        <v>225</v>
      </c>
      <c r="S58" s="39"/>
      <c r="T58" s="27" t="s">
        <v>71</v>
      </c>
    </row>
    <row r="59" spans="1:20" x14ac:dyDescent="0.3">
      <c r="A59" s="192" t="s">
        <v>72</v>
      </c>
      <c r="B59" s="3"/>
      <c r="C59" s="5" t="s">
        <v>540</v>
      </c>
      <c r="D59" s="3"/>
      <c r="E59" s="10">
        <v>89.2</v>
      </c>
      <c r="F59" s="103">
        <f t="shared" si="0"/>
        <v>3.5118040000000001</v>
      </c>
      <c r="G59" s="9">
        <v>7.26</v>
      </c>
      <c r="H59" s="136">
        <f t="shared" si="1"/>
        <v>0.28582620000000003</v>
      </c>
      <c r="I59" s="3"/>
      <c r="J59" s="10">
        <v>95.17</v>
      </c>
      <c r="K59" s="111">
        <f t="shared" si="2"/>
        <v>3.7468429000000003</v>
      </c>
      <c r="L59" s="9">
        <v>12.41</v>
      </c>
      <c r="M59" s="137">
        <f t="shared" si="3"/>
        <v>0.48858170000000001</v>
      </c>
      <c r="N59" s="3"/>
      <c r="O59" s="12" t="s">
        <v>317</v>
      </c>
      <c r="P59" s="3"/>
      <c r="Q59" s="23">
        <v>225</v>
      </c>
      <c r="R59" s="25">
        <f>Q59</f>
        <v>225</v>
      </c>
      <c r="S59" s="3"/>
      <c r="T59" s="7" t="s">
        <v>73</v>
      </c>
    </row>
    <row r="60" spans="1:20" x14ac:dyDescent="0.3">
      <c r="A60" s="192" t="s">
        <v>284</v>
      </c>
      <c r="B60" s="3"/>
      <c r="C60" s="5" t="s">
        <v>541</v>
      </c>
      <c r="D60" s="3"/>
      <c r="E60" s="10">
        <v>65</v>
      </c>
      <c r="F60" s="103">
        <f t="shared" si="0"/>
        <v>2.55905</v>
      </c>
      <c r="G60" s="9">
        <v>7.16</v>
      </c>
      <c r="H60" s="136">
        <f t="shared" si="1"/>
        <v>0.28188920000000001</v>
      </c>
      <c r="I60" s="3"/>
      <c r="J60" s="10">
        <v>95.17</v>
      </c>
      <c r="K60" s="111">
        <f t="shared" si="2"/>
        <v>3.7468429000000003</v>
      </c>
      <c r="L60" s="9">
        <v>12.41</v>
      </c>
      <c r="M60" s="137">
        <f t="shared" si="3"/>
        <v>0.48858170000000001</v>
      </c>
      <c r="N60" s="3"/>
      <c r="O60" s="113" t="s">
        <v>317</v>
      </c>
      <c r="P60" s="3"/>
      <c r="Q60" s="23" t="s">
        <v>285</v>
      </c>
      <c r="R60" s="25" t="s">
        <v>285</v>
      </c>
      <c r="S60" s="3"/>
      <c r="T60" s="7" t="s">
        <v>286</v>
      </c>
    </row>
    <row r="61" spans="1:20" x14ac:dyDescent="0.3">
      <c r="A61" s="150" t="s">
        <v>74</v>
      </c>
      <c r="B61" s="39"/>
      <c r="C61" s="5" t="s">
        <v>542</v>
      </c>
      <c r="D61" s="3"/>
      <c r="E61" s="10">
        <v>101.6</v>
      </c>
      <c r="F61" s="103">
        <f t="shared" si="0"/>
        <v>3.9999920000000002</v>
      </c>
      <c r="G61" s="9">
        <v>12.9</v>
      </c>
      <c r="H61" s="136">
        <f t="shared" si="1"/>
        <v>0.50787300000000002</v>
      </c>
      <c r="I61" s="3"/>
      <c r="J61" s="10">
        <v>110.6</v>
      </c>
      <c r="K61" s="111">
        <f t="shared" si="2"/>
        <v>4.3543219999999998</v>
      </c>
      <c r="L61" s="9">
        <v>17.37</v>
      </c>
      <c r="M61" s="137">
        <f t="shared" si="3"/>
        <v>0.6838569000000001</v>
      </c>
      <c r="N61" s="3"/>
      <c r="O61" s="22" t="s">
        <v>75</v>
      </c>
      <c r="P61" s="3"/>
      <c r="Q61" s="23">
        <v>112</v>
      </c>
      <c r="R61" s="25">
        <f>Q61</f>
        <v>112</v>
      </c>
      <c r="S61" s="3"/>
      <c r="T61" s="7" t="s">
        <v>76</v>
      </c>
    </row>
    <row r="62" spans="1:20" x14ac:dyDescent="0.3">
      <c r="A62" s="192" t="s">
        <v>77</v>
      </c>
      <c r="B62" s="3"/>
      <c r="C62" s="45" t="s">
        <v>543</v>
      </c>
      <c r="D62" s="39"/>
      <c r="E62" s="46">
        <v>101.6</v>
      </c>
      <c r="F62" s="103">
        <f t="shared" si="0"/>
        <v>3.9999920000000002</v>
      </c>
      <c r="G62" s="47">
        <v>7.16</v>
      </c>
      <c r="H62" s="136">
        <f t="shared" si="1"/>
        <v>0.28188920000000001</v>
      </c>
      <c r="I62" s="39"/>
      <c r="J62" s="46">
        <v>109.5</v>
      </c>
      <c r="K62" s="111">
        <f t="shared" si="2"/>
        <v>4.3110150000000003</v>
      </c>
      <c r="L62" s="47">
        <v>12.36</v>
      </c>
      <c r="M62" s="137">
        <f t="shared" si="3"/>
        <v>0.48661320000000002</v>
      </c>
      <c r="N62" s="39"/>
      <c r="O62" s="44" t="s">
        <v>78</v>
      </c>
      <c r="P62" s="39"/>
      <c r="Q62" s="41">
        <v>115</v>
      </c>
      <c r="R62" s="43">
        <f>Q62</f>
        <v>115</v>
      </c>
      <c r="S62" s="39"/>
      <c r="T62" s="27" t="s">
        <v>79</v>
      </c>
    </row>
    <row r="63" spans="1:20" x14ac:dyDescent="0.3">
      <c r="A63" s="150" t="s">
        <v>80</v>
      </c>
      <c r="B63" s="39"/>
      <c r="C63" s="45" t="s">
        <v>544</v>
      </c>
      <c r="D63" s="39"/>
      <c r="E63" s="46">
        <v>127.1</v>
      </c>
      <c r="F63" s="103">
        <f t="shared" si="0"/>
        <v>5.003927</v>
      </c>
      <c r="G63" s="47">
        <v>15.1</v>
      </c>
      <c r="H63" s="136">
        <f t="shared" si="1"/>
        <v>0.59448699999999999</v>
      </c>
      <c r="I63" s="39"/>
      <c r="J63" s="46">
        <v>136.19999999999999</v>
      </c>
      <c r="K63" s="111">
        <f t="shared" si="2"/>
        <v>5.3621939999999997</v>
      </c>
      <c r="L63" s="47">
        <v>19.600000000000001</v>
      </c>
      <c r="M63" s="137">
        <f t="shared" si="3"/>
        <v>0.77165200000000012</v>
      </c>
      <c r="N63" s="39"/>
      <c r="O63" s="44" t="s">
        <v>81</v>
      </c>
      <c r="P63" s="39"/>
      <c r="Q63" s="105" t="s">
        <v>285</v>
      </c>
      <c r="R63" s="102" t="s">
        <v>285</v>
      </c>
      <c r="S63" s="39"/>
      <c r="T63" s="27" t="s">
        <v>76</v>
      </c>
    </row>
    <row r="64" spans="1:20" x14ac:dyDescent="0.3">
      <c r="A64" s="192" t="s">
        <v>82</v>
      </c>
      <c r="B64" s="16"/>
      <c r="C64" s="5" t="s">
        <v>545</v>
      </c>
      <c r="D64" s="16"/>
      <c r="E64" s="10">
        <v>152.4</v>
      </c>
      <c r="F64" s="103">
        <f t="shared" si="0"/>
        <v>5.999988000000001</v>
      </c>
      <c r="G64" s="9">
        <v>17.899999999999999</v>
      </c>
      <c r="H64" s="136">
        <f t="shared" si="1"/>
        <v>0.70472299999999999</v>
      </c>
      <c r="I64" s="16"/>
      <c r="J64" s="10">
        <v>161</v>
      </c>
      <c r="K64" s="111">
        <f t="shared" si="2"/>
        <v>6.3385700000000007</v>
      </c>
      <c r="L64" s="9">
        <v>22.14</v>
      </c>
      <c r="M64" s="137">
        <f t="shared" si="3"/>
        <v>0.87165180000000009</v>
      </c>
      <c r="N64" s="16"/>
      <c r="O64" s="178" t="s">
        <v>83</v>
      </c>
      <c r="P64" s="16"/>
      <c r="Q64" s="182" t="s">
        <v>285</v>
      </c>
      <c r="R64" s="183" t="s">
        <v>285</v>
      </c>
      <c r="S64" s="16"/>
      <c r="T64" s="7" t="s">
        <v>76</v>
      </c>
    </row>
    <row r="65" spans="1:1" x14ac:dyDescent="0.3">
      <c r="A65" s="2" t="s">
        <v>631</v>
      </c>
    </row>
  </sheetData>
  <mergeCells count="13">
    <mergeCell ref="A1:T1"/>
    <mergeCell ref="A7:P7"/>
    <mergeCell ref="R7:T7"/>
    <mergeCell ref="E5:F5"/>
    <mergeCell ref="G5:H5"/>
    <mergeCell ref="J5:K5"/>
    <mergeCell ref="L5:M5"/>
    <mergeCell ref="A2:C2"/>
    <mergeCell ref="E4:H4"/>
    <mergeCell ref="J4:M4"/>
    <mergeCell ref="E2:T2"/>
    <mergeCell ref="A3:T3"/>
    <mergeCell ref="Q4:R4"/>
  </mergeCells>
  <pageMargins left="0.15" right="0.15" top="0.25" bottom="0.25" header="0.05" footer="0.05"/>
  <pageSetup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5"/>
  <sheetViews>
    <sheetView zoomScaleNormal="100" workbookViewId="0">
      <selection activeCell="E10" sqref="E10"/>
    </sheetView>
  </sheetViews>
  <sheetFormatPr defaultRowHeight="14.4" x14ac:dyDescent="0.3"/>
  <cols>
    <col min="1" max="1" width="14.109375" bestFit="1" customWidth="1"/>
    <col min="2" max="2" width="0.88671875" customWidth="1"/>
    <col min="3" max="3" width="14.33203125" bestFit="1" customWidth="1"/>
    <col min="4" max="4" width="1" customWidth="1"/>
    <col min="5" max="5" width="16.6640625" bestFit="1" customWidth="1"/>
    <col min="6" max="6" width="0.88671875" customWidth="1"/>
    <col min="7" max="7" width="61.109375" customWidth="1"/>
  </cols>
  <sheetData>
    <row r="1" spans="1:7" s="83" customFormat="1" ht="16.2" thickBot="1" x14ac:dyDescent="0.35">
      <c r="A1" s="276" t="s">
        <v>1</v>
      </c>
      <c r="B1" s="301"/>
      <c r="C1" s="302"/>
      <c r="D1" s="189"/>
      <c r="E1" s="276" t="s">
        <v>199</v>
      </c>
      <c r="F1" s="293"/>
      <c r="G1" s="284"/>
    </row>
    <row r="2" spans="1:7" s="83" customFormat="1" ht="16.2" thickBot="1" x14ac:dyDescent="0.35">
      <c r="A2" s="361"/>
      <c r="B2" s="362"/>
      <c r="C2" s="362"/>
      <c r="D2" s="268"/>
      <c r="E2" s="268"/>
      <c r="F2" s="268"/>
      <c r="G2" s="286"/>
    </row>
    <row r="3" spans="1:7" s="2" customFormat="1" ht="15" thickBot="1" x14ac:dyDescent="0.35">
      <c r="A3" s="233" t="s">
        <v>478</v>
      </c>
      <c r="B3" s="68"/>
      <c r="C3" s="233" t="s">
        <v>479</v>
      </c>
      <c r="D3" s="28"/>
      <c r="E3" s="170" t="s">
        <v>480</v>
      </c>
      <c r="F3" s="172"/>
      <c r="G3" s="170" t="s">
        <v>293</v>
      </c>
    </row>
    <row r="4" spans="1:7" s="1" customFormat="1" ht="30.75" customHeight="1" x14ac:dyDescent="0.3">
      <c r="A4" s="234" t="s">
        <v>200</v>
      </c>
      <c r="B4" s="235"/>
      <c r="C4" s="236" t="s">
        <v>201</v>
      </c>
      <c r="D4" s="237"/>
      <c r="E4" s="238">
        <v>25</v>
      </c>
      <c r="F4" s="239"/>
      <c r="G4" s="240" t="s">
        <v>357</v>
      </c>
    </row>
    <row r="5" spans="1:7" x14ac:dyDescent="0.3">
      <c r="A5" t="s">
        <v>631</v>
      </c>
    </row>
  </sheetData>
  <mergeCells count="3">
    <mergeCell ref="A1:C1"/>
    <mergeCell ref="E1:G1"/>
    <mergeCell ref="A2:G2"/>
  </mergeCells>
  <pageMargins left="0.15" right="0.15" top="0.25" bottom="0.25" header="0.05" footer="0.05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3"/>
  <sheetViews>
    <sheetView topLeftCell="A7" zoomScaleNormal="100" workbookViewId="0">
      <selection activeCell="A23" sqref="A23"/>
    </sheetView>
  </sheetViews>
  <sheetFormatPr defaultRowHeight="14.4" x14ac:dyDescent="0.3"/>
  <cols>
    <col min="1" max="1" width="18.6640625" customWidth="1"/>
    <col min="2" max="2" width="0.88671875" customWidth="1"/>
    <col min="3" max="3" width="35.21875" customWidth="1"/>
    <col min="4" max="4" width="0.88671875" customWidth="1"/>
    <col min="5" max="5" width="6" bestFit="1" customWidth="1"/>
    <col min="6" max="6" width="7.88671875" customWidth="1"/>
    <col min="7" max="8" width="6" bestFit="1" customWidth="1"/>
    <col min="9" max="9" width="0.88671875" customWidth="1"/>
    <col min="10" max="11" width="6" bestFit="1" customWidth="1"/>
    <col min="12" max="12" width="5" bestFit="1" customWidth="1"/>
    <col min="13" max="13" width="10.5546875" customWidth="1"/>
    <col min="14" max="14" width="0.88671875" customWidth="1"/>
    <col min="15" max="15" width="6.6640625" bestFit="1" customWidth="1"/>
    <col min="16" max="16" width="0.88671875" customWidth="1"/>
    <col min="17" max="17" width="12.6640625" bestFit="1" customWidth="1"/>
    <col min="18" max="18" width="6" bestFit="1" customWidth="1"/>
    <col min="19" max="19" width="0.88671875" customWidth="1"/>
    <col min="20" max="20" width="53" bestFit="1" customWidth="1"/>
  </cols>
  <sheetData>
    <row r="1" spans="1:20" s="83" customFormat="1" ht="16.2" thickBot="1" x14ac:dyDescent="0.35">
      <c r="A1" s="276" t="s">
        <v>1</v>
      </c>
      <c r="B1" s="277"/>
      <c r="C1" s="278"/>
      <c r="D1" s="195"/>
      <c r="E1" s="276" t="s">
        <v>358</v>
      </c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80"/>
    </row>
    <row r="2" spans="1:20" s="2" customFormat="1" ht="15" thickBot="1" x14ac:dyDescent="0.35">
      <c r="A2" s="285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86"/>
    </row>
    <row r="3" spans="1:20" s="2" customFormat="1" ht="15" thickBot="1" x14ac:dyDescent="0.35">
      <c r="A3" s="187" t="s">
        <v>2</v>
      </c>
      <c r="B3" s="28"/>
      <c r="C3" s="175" t="s">
        <v>222</v>
      </c>
      <c r="D3" s="28"/>
      <c r="E3" s="272" t="s">
        <v>409</v>
      </c>
      <c r="F3" s="275"/>
      <c r="G3" s="275"/>
      <c r="H3" s="273"/>
      <c r="I3" s="28"/>
      <c r="J3" s="272" t="s">
        <v>407</v>
      </c>
      <c r="K3" s="275"/>
      <c r="L3" s="275"/>
      <c r="M3" s="275"/>
      <c r="N3" s="28"/>
      <c r="O3" s="67" t="s">
        <v>3</v>
      </c>
      <c r="P3" s="28"/>
      <c r="Q3" s="272" t="s">
        <v>408</v>
      </c>
      <c r="R3" s="284"/>
      <c r="S3" s="28"/>
      <c r="T3" s="196"/>
    </row>
    <row r="4" spans="1:20" s="2" customFormat="1" ht="15" thickBot="1" x14ac:dyDescent="0.35">
      <c r="A4" s="197" t="s">
        <v>4</v>
      </c>
      <c r="B4" s="3"/>
      <c r="C4" s="32" t="s">
        <v>4</v>
      </c>
      <c r="D4" s="3"/>
      <c r="E4" s="272" t="s">
        <v>5</v>
      </c>
      <c r="F4" s="273"/>
      <c r="G4" s="274" t="s">
        <v>6</v>
      </c>
      <c r="H4" s="273"/>
      <c r="I4" s="3"/>
      <c r="J4" s="272" t="s">
        <v>5</v>
      </c>
      <c r="K4" s="273"/>
      <c r="L4" s="274" t="s">
        <v>6</v>
      </c>
      <c r="M4" s="275"/>
      <c r="N4" s="3"/>
      <c r="O4" s="32" t="s">
        <v>7</v>
      </c>
      <c r="P4" s="3"/>
      <c r="Q4" s="187" t="s">
        <v>8</v>
      </c>
      <c r="R4" s="67" t="s">
        <v>9</v>
      </c>
      <c r="S4" s="3"/>
      <c r="T4" s="190" t="s">
        <v>10</v>
      </c>
    </row>
    <row r="5" spans="1:20" s="2" customFormat="1" x14ac:dyDescent="0.3">
      <c r="A5" s="35" t="s">
        <v>473</v>
      </c>
      <c r="B5" s="3"/>
      <c r="C5" s="35"/>
      <c r="D5" s="3"/>
      <c r="E5" s="36" t="s">
        <v>11</v>
      </c>
      <c r="F5" s="184" t="s">
        <v>12</v>
      </c>
      <c r="G5" s="36" t="s">
        <v>11</v>
      </c>
      <c r="H5" s="37" t="s">
        <v>12</v>
      </c>
      <c r="I5" s="3"/>
      <c r="J5" s="184" t="s">
        <v>11</v>
      </c>
      <c r="K5" s="184" t="s">
        <v>12</v>
      </c>
      <c r="L5" s="36" t="s">
        <v>11</v>
      </c>
      <c r="M5" s="37" t="s">
        <v>12</v>
      </c>
      <c r="N5" s="3"/>
      <c r="O5" s="35" t="s">
        <v>13</v>
      </c>
      <c r="P5" s="3"/>
      <c r="Q5" s="191" t="s">
        <v>482</v>
      </c>
      <c r="R5" s="200" t="s">
        <v>483</v>
      </c>
      <c r="S5" s="200"/>
      <c r="T5" s="191" t="s">
        <v>16</v>
      </c>
    </row>
    <row r="6" spans="1:20" s="2" customFormat="1" x14ac:dyDescent="0.3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1"/>
      <c r="Q6" s="263" t="s">
        <v>17</v>
      </c>
      <c r="R6" s="269"/>
      <c r="S6" s="270"/>
      <c r="T6" s="271"/>
    </row>
    <row r="7" spans="1:20" s="2" customFormat="1" x14ac:dyDescent="0.3">
      <c r="A7" s="150" t="s">
        <v>562</v>
      </c>
      <c r="B7" s="3"/>
      <c r="C7" s="49" t="s">
        <v>546</v>
      </c>
      <c r="D7" s="3"/>
      <c r="E7" s="46">
        <v>19.100000000000001</v>
      </c>
      <c r="F7" s="42">
        <f>E7*0.03937</f>
        <v>0.75196700000000005</v>
      </c>
      <c r="G7" s="9">
        <v>1.56</v>
      </c>
      <c r="H7" s="25">
        <f>G7*0.03937</f>
        <v>6.1417200000000005E-2</v>
      </c>
      <c r="I7" s="3"/>
      <c r="J7" s="10">
        <v>31.13</v>
      </c>
      <c r="K7" s="8">
        <f>J7*0.03937</f>
        <v>1.2255881</v>
      </c>
      <c r="L7" s="9">
        <v>4.96</v>
      </c>
      <c r="M7" s="13">
        <f>L7*0.03937</f>
        <v>0.19527520000000001</v>
      </c>
      <c r="N7" s="39"/>
      <c r="O7" s="22" t="s">
        <v>231</v>
      </c>
      <c r="P7" s="3"/>
      <c r="Q7" s="23">
        <v>10</v>
      </c>
      <c r="R7" s="25">
        <v>72</v>
      </c>
      <c r="S7" s="3"/>
      <c r="T7" s="100" t="s">
        <v>84</v>
      </c>
    </row>
    <row r="8" spans="1:20" s="2" customFormat="1" x14ac:dyDescent="0.3">
      <c r="A8" s="198" t="s">
        <v>563</v>
      </c>
      <c r="B8" s="3"/>
      <c r="C8" s="56" t="s">
        <v>547</v>
      </c>
      <c r="D8" s="3"/>
      <c r="E8" s="10">
        <v>18</v>
      </c>
      <c r="F8" s="42">
        <f>E8*0.03937</f>
        <v>0.70866000000000007</v>
      </c>
      <c r="G8" s="9">
        <v>1.56</v>
      </c>
      <c r="H8" s="97">
        <f t="shared" ref="H8:H22" si="0">G8*0.03937</f>
        <v>6.1417200000000005E-2</v>
      </c>
      <c r="I8" s="3"/>
      <c r="J8" s="10">
        <v>31.13</v>
      </c>
      <c r="K8" s="8">
        <f t="shared" ref="K8:K22" si="1">J8*0.03937</f>
        <v>1.2255881</v>
      </c>
      <c r="L8" s="9">
        <v>4.96</v>
      </c>
      <c r="M8" s="13">
        <f t="shared" ref="M8:M22" si="2">L8*0.03937</f>
        <v>0.19527520000000001</v>
      </c>
      <c r="N8" s="3"/>
      <c r="O8" s="22" t="s">
        <v>231</v>
      </c>
      <c r="P8" s="3"/>
      <c r="Q8" s="23">
        <v>10</v>
      </c>
      <c r="R8" s="93">
        <v>72</v>
      </c>
      <c r="S8" s="3"/>
      <c r="T8" s="101" t="s">
        <v>86</v>
      </c>
    </row>
    <row r="9" spans="1:20" s="2" customFormat="1" x14ac:dyDescent="0.3">
      <c r="A9" s="198" t="s">
        <v>564</v>
      </c>
      <c r="B9" s="3"/>
      <c r="C9" s="56" t="s">
        <v>548</v>
      </c>
      <c r="D9" s="3"/>
      <c r="E9" s="10">
        <v>21.1</v>
      </c>
      <c r="F9" s="42">
        <f t="shared" ref="F9:F22" si="3">E9*0.03937</f>
        <v>0.83070700000000008</v>
      </c>
      <c r="G9" s="9">
        <v>1.56</v>
      </c>
      <c r="H9" s="97">
        <f t="shared" si="0"/>
        <v>6.1417200000000005E-2</v>
      </c>
      <c r="I9" s="3"/>
      <c r="J9" s="10">
        <v>31.13</v>
      </c>
      <c r="K9" s="8">
        <f t="shared" si="1"/>
        <v>1.2255881</v>
      </c>
      <c r="L9" s="9">
        <v>4.96</v>
      </c>
      <c r="M9" s="13">
        <f t="shared" si="2"/>
        <v>0.19527520000000001</v>
      </c>
      <c r="N9" s="3"/>
      <c r="O9" s="22" t="s">
        <v>231</v>
      </c>
      <c r="P9" s="3"/>
      <c r="Q9" s="23">
        <v>10</v>
      </c>
      <c r="R9" s="93">
        <v>72</v>
      </c>
      <c r="S9" s="3"/>
      <c r="T9" s="101" t="s">
        <v>85</v>
      </c>
    </row>
    <row r="10" spans="1:20" s="2" customFormat="1" x14ac:dyDescent="0.3">
      <c r="A10" s="198" t="s">
        <v>87</v>
      </c>
      <c r="B10" s="3"/>
      <c r="C10" s="56" t="s">
        <v>549</v>
      </c>
      <c r="D10" s="3"/>
      <c r="E10" s="10">
        <v>24.6</v>
      </c>
      <c r="F10" s="42">
        <f t="shared" si="3"/>
        <v>0.96850200000000009</v>
      </c>
      <c r="G10" s="9">
        <v>1.56</v>
      </c>
      <c r="H10" s="97">
        <f t="shared" si="0"/>
        <v>6.1417200000000005E-2</v>
      </c>
      <c r="I10" s="3"/>
      <c r="J10" s="10">
        <v>31.13</v>
      </c>
      <c r="K10" s="8">
        <f t="shared" si="1"/>
        <v>1.2255881</v>
      </c>
      <c r="L10" s="9">
        <v>4.96</v>
      </c>
      <c r="M10" s="13">
        <f t="shared" si="2"/>
        <v>0.19527520000000001</v>
      </c>
      <c r="N10" s="3"/>
      <c r="O10" s="22" t="s">
        <v>231</v>
      </c>
      <c r="P10" s="3"/>
      <c r="Q10" s="23">
        <v>10</v>
      </c>
      <c r="R10" s="93">
        <v>72</v>
      </c>
      <c r="S10" s="3"/>
      <c r="T10" s="101" t="s">
        <v>88</v>
      </c>
    </row>
    <row r="11" spans="1:20" s="2" customFormat="1" x14ac:dyDescent="0.3">
      <c r="A11" s="198" t="s">
        <v>487</v>
      </c>
      <c r="B11" s="3"/>
      <c r="C11" s="56" t="s">
        <v>550</v>
      </c>
      <c r="D11" s="3"/>
      <c r="E11" s="46">
        <v>26.6</v>
      </c>
      <c r="F11" s="42">
        <f t="shared" si="3"/>
        <v>1.047242</v>
      </c>
      <c r="G11" s="47">
        <v>2.13</v>
      </c>
      <c r="H11" s="97">
        <f t="shared" si="0"/>
        <v>8.3858100000000005E-2</v>
      </c>
      <c r="I11" s="39"/>
      <c r="J11" s="46">
        <v>31.13</v>
      </c>
      <c r="K11" s="8">
        <f t="shared" si="1"/>
        <v>1.2255881</v>
      </c>
      <c r="L11" s="9">
        <v>4.96</v>
      </c>
      <c r="M11" s="13">
        <f t="shared" si="2"/>
        <v>0.19527520000000001</v>
      </c>
      <c r="N11" s="39"/>
      <c r="O11" s="22" t="s">
        <v>231</v>
      </c>
      <c r="P11" s="3"/>
      <c r="Q11" s="23">
        <v>10</v>
      </c>
      <c r="R11" s="93">
        <v>72</v>
      </c>
      <c r="S11" s="3"/>
      <c r="T11" s="101" t="s">
        <v>325</v>
      </c>
    </row>
    <row r="12" spans="1:20" s="2" customFormat="1" x14ac:dyDescent="0.3">
      <c r="A12" s="198" t="s">
        <v>89</v>
      </c>
      <c r="B12" s="3"/>
      <c r="C12" s="56" t="s">
        <v>551</v>
      </c>
      <c r="D12" s="3"/>
      <c r="E12" s="10">
        <v>31.4</v>
      </c>
      <c r="F12" s="42">
        <f t="shared" si="3"/>
        <v>1.236218</v>
      </c>
      <c r="G12" s="9">
        <v>2.2400000000000002</v>
      </c>
      <c r="H12" s="97">
        <f t="shared" si="0"/>
        <v>8.8188800000000012E-2</v>
      </c>
      <c r="I12" s="3"/>
      <c r="J12" s="10">
        <v>36.590000000000003</v>
      </c>
      <c r="K12" s="8">
        <f t="shared" si="1"/>
        <v>1.4405483000000001</v>
      </c>
      <c r="L12" s="9">
        <v>5.12</v>
      </c>
      <c r="M12" s="13">
        <f t="shared" si="2"/>
        <v>0.20157440000000001</v>
      </c>
      <c r="N12" s="3"/>
      <c r="O12" s="22" t="s">
        <v>231</v>
      </c>
      <c r="P12" s="3"/>
      <c r="Q12" s="23">
        <v>10</v>
      </c>
      <c r="R12" s="25">
        <v>64</v>
      </c>
      <c r="S12" s="3"/>
      <c r="T12" s="57" t="s">
        <v>90</v>
      </c>
    </row>
    <row r="13" spans="1:20" s="2" customFormat="1" x14ac:dyDescent="0.3">
      <c r="A13" s="264" t="s">
        <v>459</v>
      </c>
      <c r="B13" s="3"/>
      <c r="C13" s="56" t="s">
        <v>552</v>
      </c>
      <c r="D13" s="3"/>
      <c r="E13" s="10">
        <v>32.799999999999997</v>
      </c>
      <c r="F13" s="42">
        <f t="shared" si="3"/>
        <v>1.291336</v>
      </c>
      <c r="G13" s="9">
        <v>3.05</v>
      </c>
      <c r="H13" s="254">
        <f t="shared" si="0"/>
        <v>0.1200785</v>
      </c>
      <c r="I13" s="3"/>
      <c r="J13" s="10">
        <v>37.6</v>
      </c>
      <c r="K13" s="8">
        <f t="shared" si="1"/>
        <v>1.4803120000000001</v>
      </c>
      <c r="L13" s="9">
        <v>7.75</v>
      </c>
      <c r="M13" s="13">
        <f t="shared" si="2"/>
        <v>0.30511750000000004</v>
      </c>
      <c r="N13" s="3"/>
      <c r="O13" s="255" t="s">
        <v>318</v>
      </c>
      <c r="P13" s="3"/>
      <c r="Q13" s="256">
        <v>10</v>
      </c>
      <c r="R13" s="254">
        <v>72</v>
      </c>
      <c r="S13" s="3"/>
      <c r="T13" s="57" t="s">
        <v>460</v>
      </c>
    </row>
    <row r="14" spans="1:20" s="2" customFormat="1" x14ac:dyDescent="0.3">
      <c r="A14" s="198" t="s">
        <v>91</v>
      </c>
      <c r="B14" s="3"/>
      <c r="C14" s="56" t="s">
        <v>553</v>
      </c>
      <c r="D14" s="3"/>
      <c r="E14" s="46">
        <v>38.200000000000003</v>
      </c>
      <c r="F14" s="42">
        <f t="shared" si="3"/>
        <v>1.5039340000000001</v>
      </c>
      <c r="G14" s="47">
        <v>2.74</v>
      </c>
      <c r="H14" s="97">
        <f t="shared" si="0"/>
        <v>0.10787380000000002</v>
      </c>
      <c r="I14" s="39"/>
      <c r="J14" s="46">
        <v>44.4</v>
      </c>
      <c r="K14" s="8">
        <f t="shared" si="1"/>
        <v>1.7480280000000001</v>
      </c>
      <c r="L14" s="47">
        <v>6</v>
      </c>
      <c r="M14" s="13">
        <f t="shared" si="2"/>
        <v>0.23622000000000001</v>
      </c>
      <c r="N14" s="39"/>
      <c r="O14" s="12" t="s">
        <v>318</v>
      </c>
      <c r="P14" s="3"/>
      <c r="Q14" s="23">
        <v>10</v>
      </c>
      <c r="R14" s="25">
        <v>72</v>
      </c>
      <c r="S14" s="3"/>
      <c r="T14" s="57" t="s">
        <v>92</v>
      </c>
    </row>
    <row r="15" spans="1:20" s="2" customFormat="1" x14ac:dyDescent="0.3">
      <c r="A15" s="198" t="s">
        <v>93</v>
      </c>
      <c r="B15" s="3"/>
      <c r="C15" s="56" t="s">
        <v>554</v>
      </c>
      <c r="D15" s="3"/>
      <c r="E15" s="46">
        <v>39.5</v>
      </c>
      <c r="F15" s="42">
        <f t="shared" si="3"/>
        <v>1.555115</v>
      </c>
      <c r="G15" s="47">
        <v>2.74</v>
      </c>
      <c r="H15" s="97">
        <f t="shared" si="0"/>
        <v>0.10787380000000002</v>
      </c>
      <c r="I15" s="39"/>
      <c r="J15" s="46">
        <v>44.4</v>
      </c>
      <c r="K15" s="8">
        <f t="shared" si="1"/>
        <v>1.7480280000000001</v>
      </c>
      <c r="L15" s="47">
        <v>6</v>
      </c>
      <c r="M15" s="13">
        <f t="shared" si="2"/>
        <v>0.23622000000000001</v>
      </c>
      <c r="N15" s="39"/>
      <c r="O15" s="12" t="s">
        <v>318</v>
      </c>
      <c r="P15" s="3"/>
      <c r="Q15" s="23">
        <v>10</v>
      </c>
      <c r="R15" s="25">
        <v>72</v>
      </c>
      <c r="S15" s="3"/>
      <c r="T15" s="57" t="s">
        <v>326</v>
      </c>
    </row>
    <row r="16" spans="1:20" s="2" customFormat="1" x14ac:dyDescent="0.3">
      <c r="A16" s="264" t="s">
        <v>488</v>
      </c>
      <c r="B16" s="3"/>
      <c r="C16" s="56" t="s">
        <v>555</v>
      </c>
      <c r="D16" s="3"/>
      <c r="E16" s="46">
        <v>39.5</v>
      </c>
      <c r="F16" s="42">
        <f>E16*0.03937</f>
        <v>1.555115</v>
      </c>
      <c r="G16" s="47">
        <v>5.48</v>
      </c>
      <c r="H16" s="254">
        <f>G16*0.03937</f>
        <v>0.21574760000000004</v>
      </c>
      <c r="I16" s="39"/>
      <c r="J16" s="46">
        <v>44.4</v>
      </c>
      <c r="K16" s="8">
        <f>J16*0.03937</f>
        <v>1.7480280000000001</v>
      </c>
      <c r="L16" s="47">
        <v>8.2899999999999991</v>
      </c>
      <c r="M16" s="13">
        <f>L16*0.03937</f>
        <v>0.32637729999999998</v>
      </c>
      <c r="N16" s="39"/>
      <c r="O16" s="12" t="s">
        <v>318</v>
      </c>
      <c r="P16" s="3"/>
      <c r="Q16" s="256">
        <v>10</v>
      </c>
      <c r="R16" s="254">
        <v>36</v>
      </c>
      <c r="S16" s="3"/>
      <c r="T16" s="57" t="s">
        <v>452</v>
      </c>
    </row>
    <row r="17" spans="1:20" s="2" customFormat="1" x14ac:dyDescent="0.3">
      <c r="A17" s="198" t="s">
        <v>94</v>
      </c>
      <c r="B17" s="3"/>
      <c r="C17" s="56" t="s">
        <v>556</v>
      </c>
      <c r="D17" s="3"/>
      <c r="E17" s="10">
        <v>40.6</v>
      </c>
      <c r="F17" s="42">
        <f t="shared" si="3"/>
        <v>1.5984220000000002</v>
      </c>
      <c r="G17" s="9">
        <v>2.89</v>
      </c>
      <c r="H17" s="97">
        <f t="shared" si="0"/>
        <v>0.11377930000000001</v>
      </c>
      <c r="I17" s="3"/>
      <c r="J17" s="10">
        <v>44.4</v>
      </c>
      <c r="K17" s="8">
        <f t="shared" si="1"/>
        <v>1.7480280000000001</v>
      </c>
      <c r="L17" s="9">
        <v>6</v>
      </c>
      <c r="M17" s="13">
        <f t="shared" si="2"/>
        <v>0.23622000000000001</v>
      </c>
      <c r="N17" s="3"/>
      <c r="O17" s="12" t="s">
        <v>318</v>
      </c>
      <c r="P17" s="3"/>
      <c r="Q17" s="23">
        <v>10</v>
      </c>
      <c r="R17" s="25">
        <v>72</v>
      </c>
      <c r="S17" s="3"/>
      <c r="T17" s="57" t="s">
        <v>95</v>
      </c>
    </row>
    <row r="18" spans="1:20" s="2" customFormat="1" x14ac:dyDescent="0.3">
      <c r="A18" s="264" t="s">
        <v>453</v>
      </c>
      <c r="B18" s="3"/>
      <c r="C18" s="56" t="s">
        <v>557</v>
      </c>
      <c r="D18" s="3"/>
      <c r="E18" s="10">
        <v>38.200000000000003</v>
      </c>
      <c r="F18" s="42">
        <f t="shared" si="3"/>
        <v>1.5039340000000001</v>
      </c>
      <c r="G18" s="259">
        <v>2.74</v>
      </c>
      <c r="H18" s="254">
        <f t="shared" si="0"/>
        <v>0.10787380000000002</v>
      </c>
      <c r="I18" s="3"/>
      <c r="J18" s="10">
        <v>51.76</v>
      </c>
      <c r="K18" s="8">
        <f t="shared" si="1"/>
        <v>2.0377912</v>
      </c>
      <c r="L18" s="259">
        <v>5.55</v>
      </c>
      <c r="M18" s="13">
        <f t="shared" si="2"/>
        <v>0.21850350000000002</v>
      </c>
      <c r="N18" s="3"/>
      <c r="O18" s="12" t="s">
        <v>318</v>
      </c>
      <c r="P18" s="3"/>
      <c r="Q18" s="256">
        <v>10</v>
      </c>
      <c r="R18" s="254">
        <v>45</v>
      </c>
      <c r="S18" s="3"/>
      <c r="T18" s="57" t="s">
        <v>456</v>
      </c>
    </row>
    <row r="19" spans="1:20" s="2" customFormat="1" x14ac:dyDescent="0.3">
      <c r="A19" s="264" t="s">
        <v>454</v>
      </c>
      <c r="B19" s="3"/>
      <c r="C19" s="56" t="s">
        <v>558</v>
      </c>
      <c r="D19" s="3"/>
      <c r="E19" s="10">
        <v>39.5</v>
      </c>
      <c r="F19" s="42">
        <f t="shared" si="3"/>
        <v>1.555115</v>
      </c>
      <c r="G19" s="259">
        <v>2.74</v>
      </c>
      <c r="H19" s="254">
        <f>G19*0.03937</f>
        <v>0.10787380000000002</v>
      </c>
      <c r="I19" s="3"/>
      <c r="J19" s="10">
        <v>51.76</v>
      </c>
      <c r="K19" s="8">
        <f>J19*0.03937</f>
        <v>2.0377912</v>
      </c>
      <c r="L19" s="259">
        <v>5.55</v>
      </c>
      <c r="M19" s="13">
        <f>L19*0.03937</f>
        <v>0.21850350000000002</v>
      </c>
      <c r="N19" s="3"/>
      <c r="O19" s="12" t="s">
        <v>318</v>
      </c>
      <c r="P19" s="3"/>
      <c r="Q19" s="256">
        <v>10</v>
      </c>
      <c r="R19" s="254">
        <v>45</v>
      </c>
      <c r="S19" s="3"/>
      <c r="T19" s="57" t="s">
        <v>457</v>
      </c>
    </row>
    <row r="20" spans="1:20" s="2" customFormat="1" x14ac:dyDescent="0.3">
      <c r="A20" s="264" t="s">
        <v>455</v>
      </c>
      <c r="B20" s="3"/>
      <c r="C20" s="56" t="s">
        <v>559</v>
      </c>
      <c r="D20" s="3"/>
      <c r="E20" s="10">
        <v>40.6</v>
      </c>
      <c r="F20" s="42">
        <f t="shared" si="3"/>
        <v>1.5984220000000002</v>
      </c>
      <c r="G20" s="259">
        <v>2.74</v>
      </c>
      <c r="H20" s="254">
        <f>G20*0.03937</f>
        <v>0.10787380000000002</v>
      </c>
      <c r="I20" s="3"/>
      <c r="J20" s="10">
        <v>51.76</v>
      </c>
      <c r="K20" s="8">
        <f>J20*0.03937</f>
        <v>2.0377912</v>
      </c>
      <c r="L20" s="259">
        <v>5.55</v>
      </c>
      <c r="M20" s="13">
        <f>L20*0.03937</f>
        <v>0.21850350000000002</v>
      </c>
      <c r="N20" s="3"/>
      <c r="O20" s="12" t="s">
        <v>318</v>
      </c>
      <c r="P20" s="3"/>
      <c r="Q20" s="256">
        <v>10</v>
      </c>
      <c r="R20" s="254">
        <v>45</v>
      </c>
      <c r="S20" s="3"/>
      <c r="T20" s="57" t="s">
        <v>458</v>
      </c>
    </row>
    <row r="21" spans="1:20" s="2" customFormat="1" x14ac:dyDescent="0.3">
      <c r="A21" s="198" t="s">
        <v>96</v>
      </c>
      <c r="B21" s="3"/>
      <c r="C21" s="56" t="s">
        <v>560</v>
      </c>
      <c r="D21" s="3"/>
      <c r="E21" s="46">
        <v>43.8</v>
      </c>
      <c r="F21" s="42">
        <f t="shared" si="3"/>
        <v>1.7244059999999999</v>
      </c>
      <c r="G21" s="78">
        <v>3.37</v>
      </c>
      <c r="H21" s="97">
        <f t="shared" si="0"/>
        <v>0.13267690000000001</v>
      </c>
      <c r="I21" s="39"/>
      <c r="J21" s="46">
        <v>49.22</v>
      </c>
      <c r="K21" s="8">
        <f t="shared" si="1"/>
        <v>1.9377914000000001</v>
      </c>
      <c r="L21" s="78">
        <v>6.35</v>
      </c>
      <c r="M21" s="13">
        <f t="shared" si="2"/>
        <v>0.24999950000000001</v>
      </c>
      <c r="N21" s="3"/>
      <c r="O21" s="11">
        <v>10</v>
      </c>
      <c r="P21" s="3"/>
      <c r="Q21" s="23">
        <v>10</v>
      </c>
      <c r="R21" s="25">
        <v>50</v>
      </c>
      <c r="S21" s="3"/>
      <c r="T21" s="57" t="s">
        <v>97</v>
      </c>
    </row>
    <row r="22" spans="1:20" s="2" customFormat="1" x14ac:dyDescent="0.3">
      <c r="A22" s="199" t="s">
        <v>98</v>
      </c>
      <c r="B22" s="16"/>
      <c r="C22" s="56" t="s">
        <v>561</v>
      </c>
      <c r="D22" s="16"/>
      <c r="E22" s="180">
        <v>1.157</v>
      </c>
      <c r="F22" s="42">
        <f t="shared" si="3"/>
        <v>4.5551090000000002E-2</v>
      </c>
      <c r="G22" s="6">
        <v>0.106</v>
      </c>
      <c r="H22" s="176">
        <f t="shared" si="0"/>
        <v>4.1732200000000001E-3</v>
      </c>
      <c r="I22" s="26"/>
      <c r="J22" s="180">
        <v>1.36</v>
      </c>
      <c r="K22" s="8">
        <f t="shared" si="1"/>
        <v>5.3543200000000006E-2</v>
      </c>
      <c r="L22" s="6">
        <v>2.2000000000000002</v>
      </c>
      <c r="M22" s="13">
        <f t="shared" si="2"/>
        <v>8.661400000000001E-2</v>
      </c>
      <c r="N22" s="16"/>
      <c r="O22" s="178" t="s">
        <v>318</v>
      </c>
      <c r="P22" s="16"/>
      <c r="Q22" s="180">
        <v>10</v>
      </c>
      <c r="R22" s="176">
        <v>48</v>
      </c>
      <c r="S22" s="16"/>
      <c r="T22" s="57" t="s">
        <v>327</v>
      </c>
    </row>
    <row r="23" spans="1:20" x14ac:dyDescent="0.3">
      <c r="A23" t="s">
        <v>631</v>
      </c>
      <c r="C23" s="2"/>
    </row>
  </sheetData>
  <mergeCells count="12">
    <mergeCell ref="A6:P6"/>
    <mergeCell ref="R6:T6"/>
    <mergeCell ref="A1:C1"/>
    <mergeCell ref="E3:H3"/>
    <mergeCell ref="J3:M3"/>
    <mergeCell ref="E4:F4"/>
    <mergeCell ref="G4:H4"/>
    <mergeCell ref="J4:K4"/>
    <mergeCell ref="L4:M4"/>
    <mergeCell ref="A2:T2"/>
    <mergeCell ref="E1:T1"/>
    <mergeCell ref="Q3:R3"/>
  </mergeCells>
  <pageMargins left="0.15" right="0.15" top="0.25" bottom="0.25" header="0.05" footer="0.05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0"/>
  <sheetViews>
    <sheetView topLeftCell="A31" zoomScaleNormal="100" workbookViewId="0">
      <selection activeCell="A40" sqref="A40"/>
    </sheetView>
  </sheetViews>
  <sheetFormatPr defaultRowHeight="14.4" x14ac:dyDescent="0.3"/>
  <cols>
    <col min="1" max="1" width="18.109375" bestFit="1" customWidth="1"/>
    <col min="2" max="2" width="0.88671875" customWidth="1"/>
    <col min="3" max="3" width="17.44140625" bestFit="1" customWidth="1"/>
    <col min="4" max="5" width="0.88671875" customWidth="1"/>
    <col min="6" max="7" width="44.5546875" bestFit="1" customWidth="1"/>
    <col min="8" max="8" width="5.5546875" bestFit="1" customWidth="1"/>
    <col min="9" max="9" width="8.6640625" customWidth="1"/>
    <col min="10" max="10" width="4.44140625" bestFit="1" customWidth="1"/>
    <col min="11" max="11" width="13" customWidth="1"/>
    <col min="12" max="12" width="0.88671875" customWidth="1"/>
    <col min="13" max="13" width="6.6640625" bestFit="1" customWidth="1"/>
    <col min="14" max="14" width="0.88671875" customWidth="1"/>
  </cols>
  <sheetData>
    <row r="1" spans="1:10" s="83" customFormat="1" ht="16.2" thickBot="1" x14ac:dyDescent="0.35">
      <c r="A1" s="276" t="s">
        <v>99</v>
      </c>
      <c r="B1" s="293"/>
      <c r="C1" s="293"/>
      <c r="D1" s="293"/>
      <c r="E1" s="293"/>
      <c r="F1" s="284"/>
      <c r="G1" s="160"/>
      <c r="H1" s="138"/>
      <c r="I1" s="138"/>
      <c r="J1" s="138"/>
    </row>
    <row r="2" spans="1:10" s="2" customFormat="1" ht="15" thickBot="1" x14ac:dyDescent="0.35">
      <c r="A2" s="294"/>
      <c r="B2" s="279"/>
      <c r="C2" s="279"/>
      <c r="D2" s="279"/>
      <c r="E2" s="279"/>
      <c r="F2" s="280"/>
      <c r="G2" s="160"/>
    </row>
    <row r="3" spans="1:10" s="83" customFormat="1" ht="15.6" x14ac:dyDescent="0.3">
      <c r="A3" s="291" t="s">
        <v>476</v>
      </c>
      <c r="B3" s="84"/>
      <c r="C3" s="297" t="s">
        <v>321</v>
      </c>
      <c r="D3" s="298"/>
      <c r="E3" s="84"/>
      <c r="F3" s="289" t="s">
        <v>576</v>
      </c>
    </row>
    <row r="4" spans="1:10" s="2" customFormat="1" x14ac:dyDescent="0.3">
      <c r="A4" s="292"/>
      <c r="B4" s="3"/>
      <c r="C4" s="299"/>
      <c r="D4" s="300"/>
      <c r="E4" s="3"/>
      <c r="F4" s="290"/>
    </row>
    <row r="5" spans="1:10" s="2" customFormat="1" x14ac:dyDescent="0.3">
      <c r="A5" s="150" t="s">
        <v>100</v>
      </c>
      <c r="B5" s="3"/>
      <c r="C5" s="287" t="s">
        <v>285</v>
      </c>
      <c r="D5" s="288"/>
      <c r="E5" s="3"/>
      <c r="F5" s="21" t="s">
        <v>101</v>
      </c>
    </row>
    <row r="6" spans="1:10" s="2" customFormat="1" x14ac:dyDescent="0.3">
      <c r="A6" s="150" t="s">
        <v>102</v>
      </c>
      <c r="B6" s="3"/>
      <c r="C6" s="287" t="s">
        <v>285</v>
      </c>
      <c r="D6" s="288"/>
      <c r="E6" s="3"/>
      <c r="F6" s="24" t="s">
        <v>103</v>
      </c>
    </row>
    <row r="7" spans="1:10" s="2" customFormat="1" x14ac:dyDescent="0.3">
      <c r="A7" s="150" t="s">
        <v>388</v>
      </c>
      <c r="B7" s="3"/>
      <c r="C7" s="287" t="s">
        <v>285</v>
      </c>
      <c r="D7" s="288"/>
      <c r="E7" s="3"/>
      <c r="F7" s="24" t="s">
        <v>104</v>
      </c>
    </row>
    <row r="8" spans="1:10" s="2" customFormat="1" x14ac:dyDescent="0.3">
      <c r="A8" s="150" t="s">
        <v>105</v>
      </c>
      <c r="B8" s="3"/>
      <c r="C8" s="287" t="s">
        <v>285</v>
      </c>
      <c r="D8" s="288"/>
      <c r="E8" s="3"/>
      <c r="F8" s="24" t="s">
        <v>106</v>
      </c>
    </row>
    <row r="9" spans="1:10" s="2" customFormat="1" x14ac:dyDescent="0.3">
      <c r="A9" s="150" t="s">
        <v>107</v>
      </c>
      <c r="B9" s="3"/>
      <c r="C9" s="287" t="s">
        <v>285</v>
      </c>
      <c r="D9" s="288"/>
      <c r="E9" s="3"/>
      <c r="F9" s="24" t="s">
        <v>108</v>
      </c>
    </row>
    <row r="10" spans="1:10" s="2" customFormat="1" x14ac:dyDescent="0.3">
      <c r="A10" s="150" t="s">
        <v>109</v>
      </c>
      <c r="B10" s="3"/>
      <c r="C10" s="287" t="s">
        <v>285</v>
      </c>
      <c r="D10" s="288"/>
      <c r="E10" s="3"/>
      <c r="F10" s="24" t="s">
        <v>110</v>
      </c>
    </row>
    <row r="11" spans="1:10" s="2" customFormat="1" x14ac:dyDescent="0.3">
      <c r="A11" s="150" t="s">
        <v>111</v>
      </c>
      <c r="B11" s="3"/>
      <c r="C11" s="287" t="s">
        <v>285</v>
      </c>
      <c r="D11" s="288"/>
      <c r="E11" s="3"/>
      <c r="F11" s="24" t="s">
        <v>112</v>
      </c>
    </row>
    <row r="12" spans="1:10" s="2" customFormat="1" x14ac:dyDescent="0.3">
      <c r="A12" s="150" t="s">
        <v>113</v>
      </c>
      <c r="B12" s="3"/>
      <c r="C12" s="287" t="s">
        <v>285</v>
      </c>
      <c r="D12" s="288"/>
      <c r="E12" s="3"/>
      <c r="F12" s="24" t="s">
        <v>114</v>
      </c>
    </row>
    <row r="13" spans="1:10" s="2" customFormat="1" x14ac:dyDescent="0.3">
      <c r="A13" s="150" t="s">
        <v>389</v>
      </c>
      <c r="B13" s="3"/>
      <c r="C13" s="287" t="s">
        <v>285</v>
      </c>
      <c r="D13" s="288"/>
      <c r="E13" s="3"/>
      <c r="F13" s="24" t="s">
        <v>115</v>
      </c>
    </row>
    <row r="14" spans="1:10" s="2" customFormat="1" x14ac:dyDescent="0.3">
      <c r="A14" s="150" t="s">
        <v>116</v>
      </c>
      <c r="B14" s="3"/>
      <c r="C14" s="287" t="s">
        <v>285</v>
      </c>
      <c r="D14" s="288"/>
      <c r="E14" s="3"/>
      <c r="F14" s="24" t="s">
        <v>117</v>
      </c>
    </row>
    <row r="15" spans="1:10" s="2" customFormat="1" x14ac:dyDescent="0.3">
      <c r="A15" s="150" t="s">
        <v>118</v>
      </c>
      <c r="B15" s="3"/>
      <c r="C15" s="287" t="s">
        <v>285</v>
      </c>
      <c r="D15" s="288"/>
      <c r="E15" s="3"/>
      <c r="F15" s="24" t="s">
        <v>117</v>
      </c>
    </row>
    <row r="16" spans="1:10" s="2" customFormat="1" x14ac:dyDescent="0.3">
      <c r="A16" s="150" t="s">
        <v>390</v>
      </c>
      <c r="B16" s="3"/>
      <c r="C16" s="287" t="s">
        <v>285</v>
      </c>
      <c r="D16" s="288"/>
      <c r="E16" s="3"/>
      <c r="F16" s="24" t="s">
        <v>119</v>
      </c>
    </row>
    <row r="17" spans="1:6" s="2" customFormat="1" x14ac:dyDescent="0.3">
      <c r="A17" s="150" t="s">
        <v>120</v>
      </c>
      <c r="B17" s="3"/>
      <c r="C17" s="287" t="s">
        <v>285</v>
      </c>
      <c r="D17" s="288"/>
      <c r="E17" s="3"/>
      <c r="F17" s="24" t="s">
        <v>121</v>
      </c>
    </row>
    <row r="18" spans="1:6" s="2" customFormat="1" x14ac:dyDescent="0.3">
      <c r="A18" s="150" t="s">
        <v>122</v>
      </c>
      <c r="B18" s="3"/>
      <c r="C18" s="287" t="s">
        <v>285</v>
      </c>
      <c r="D18" s="288"/>
      <c r="E18" s="3"/>
      <c r="F18" s="24" t="s">
        <v>123</v>
      </c>
    </row>
    <row r="19" spans="1:6" s="2" customFormat="1" x14ac:dyDescent="0.3">
      <c r="A19" s="150" t="s">
        <v>124</v>
      </c>
      <c r="B19" s="3"/>
      <c r="C19" s="287" t="s">
        <v>285</v>
      </c>
      <c r="D19" s="288"/>
      <c r="E19" s="3"/>
      <c r="F19" s="24" t="s">
        <v>125</v>
      </c>
    </row>
    <row r="20" spans="1:6" s="2" customFormat="1" x14ac:dyDescent="0.3">
      <c r="A20" s="150" t="s">
        <v>126</v>
      </c>
      <c r="B20" s="3"/>
      <c r="C20" s="287" t="s">
        <v>285</v>
      </c>
      <c r="D20" s="288"/>
      <c r="E20" s="3"/>
      <c r="F20" s="24" t="s">
        <v>127</v>
      </c>
    </row>
    <row r="21" spans="1:6" s="2" customFormat="1" x14ac:dyDescent="0.3">
      <c r="A21" s="150" t="s">
        <v>128</v>
      </c>
      <c r="B21" s="3"/>
      <c r="C21" s="287" t="s">
        <v>285</v>
      </c>
      <c r="D21" s="288"/>
      <c r="E21" s="3"/>
      <c r="F21" s="24" t="s">
        <v>129</v>
      </c>
    </row>
    <row r="22" spans="1:6" s="2" customFormat="1" x14ac:dyDescent="0.3">
      <c r="A22" s="150" t="s">
        <v>130</v>
      </c>
      <c r="B22" s="3"/>
      <c r="C22" s="287" t="s">
        <v>285</v>
      </c>
      <c r="D22" s="288"/>
      <c r="E22" s="3"/>
      <c r="F22" s="24" t="s">
        <v>131</v>
      </c>
    </row>
    <row r="23" spans="1:6" s="2" customFormat="1" x14ac:dyDescent="0.3">
      <c r="A23" s="150" t="s">
        <v>391</v>
      </c>
      <c r="B23" s="3"/>
      <c r="C23" s="287" t="s">
        <v>285</v>
      </c>
      <c r="D23" s="288"/>
      <c r="E23" s="3"/>
      <c r="F23" s="201" t="s">
        <v>132</v>
      </c>
    </row>
    <row r="24" spans="1:6" s="2" customFormat="1" x14ac:dyDescent="0.3">
      <c r="A24" s="150" t="s">
        <v>133</v>
      </c>
      <c r="B24" s="3"/>
      <c r="C24" s="287" t="s">
        <v>285</v>
      </c>
      <c r="D24" s="288"/>
      <c r="E24" s="3"/>
      <c r="F24" s="201" t="s">
        <v>134</v>
      </c>
    </row>
    <row r="25" spans="1:6" s="2" customFormat="1" x14ac:dyDescent="0.3">
      <c r="A25" s="150" t="s">
        <v>135</v>
      </c>
      <c r="B25" s="3"/>
      <c r="C25" s="287" t="s">
        <v>285</v>
      </c>
      <c r="D25" s="288"/>
      <c r="E25" s="3"/>
      <c r="F25" s="201" t="s">
        <v>136</v>
      </c>
    </row>
    <row r="26" spans="1:6" s="2" customFormat="1" x14ac:dyDescent="0.3">
      <c r="A26" s="150" t="s">
        <v>400</v>
      </c>
      <c r="B26" s="3"/>
      <c r="C26" s="287" t="s">
        <v>285</v>
      </c>
      <c r="D26" s="288"/>
      <c r="E26" s="3"/>
      <c r="F26" s="201" t="s">
        <v>137</v>
      </c>
    </row>
    <row r="27" spans="1:6" s="2" customFormat="1" x14ac:dyDescent="0.3">
      <c r="A27" s="150" t="s">
        <v>138</v>
      </c>
      <c r="B27" s="3"/>
      <c r="C27" s="287" t="s">
        <v>285</v>
      </c>
      <c r="D27" s="288"/>
      <c r="E27" s="3"/>
      <c r="F27" s="201" t="s">
        <v>139</v>
      </c>
    </row>
    <row r="28" spans="1:6" s="2" customFormat="1" x14ac:dyDescent="0.3">
      <c r="A28" s="150" t="s">
        <v>392</v>
      </c>
      <c r="B28" s="3"/>
      <c r="C28" s="287" t="s">
        <v>285</v>
      </c>
      <c r="D28" s="288"/>
      <c r="E28" s="3"/>
      <c r="F28" s="201" t="s">
        <v>140</v>
      </c>
    </row>
    <row r="29" spans="1:6" s="2" customFormat="1" x14ac:dyDescent="0.3">
      <c r="A29" s="150" t="s">
        <v>141</v>
      </c>
      <c r="B29" s="3"/>
      <c r="C29" s="287" t="s">
        <v>285</v>
      </c>
      <c r="D29" s="288"/>
      <c r="E29" s="3"/>
      <c r="F29" s="201" t="s">
        <v>142</v>
      </c>
    </row>
    <row r="30" spans="1:6" s="2" customFormat="1" x14ac:dyDescent="0.3">
      <c r="A30" s="150" t="s">
        <v>393</v>
      </c>
      <c r="B30" s="3"/>
      <c r="C30" s="287" t="s">
        <v>285</v>
      </c>
      <c r="D30" s="288"/>
      <c r="E30" s="3"/>
      <c r="F30" s="201" t="s">
        <v>143</v>
      </c>
    </row>
    <row r="31" spans="1:6" s="2" customFormat="1" x14ac:dyDescent="0.3">
      <c r="A31" s="150" t="s">
        <v>394</v>
      </c>
      <c r="B31" s="3"/>
      <c r="C31" s="287" t="s">
        <v>285</v>
      </c>
      <c r="D31" s="288"/>
      <c r="E31" s="3"/>
      <c r="F31" s="201" t="s">
        <v>144</v>
      </c>
    </row>
    <row r="32" spans="1:6" s="2" customFormat="1" x14ac:dyDescent="0.3">
      <c r="A32" s="150" t="s">
        <v>395</v>
      </c>
      <c r="B32" s="3"/>
      <c r="C32" s="287" t="s">
        <v>285</v>
      </c>
      <c r="D32" s="288"/>
      <c r="E32" s="3"/>
      <c r="F32" s="201" t="s">
        <v>292</v>
      </c>
    </row>
    <row r="33" spans="1:6" s="2" customFormat="1" x14ac:dyDescent="0.3">
      <c r="A33" s="95" t="s">
        <v>403</v>
      </c>
      <c r="B33" s="3"/>
      <c r="C33" s="287" t="s">
        <v>285</v>
      </c>
      <c r="D33" s="288"/>
      <c r="E33" s="3"/>
      <c r="F33" s="201" t="s">
        <v>145</v>
      </c>
    </row>
    <row r="34" spans="1:6" s="2" customFormat="1" x14ac:dyDescent="0.3">
      <c r="A34" s="150" t="s">
        <v>146</v>
      </c>
      <c r="B34" s="3"/>
      <c r="C34" s="287" t="s">
        <v>285</v>
      </c>
      <c r="D34" s="288"/>
      <c r="E34" s="3"/>
      <c r="F34" s="201" t="s">
        <v>147</v>
      </c>
    </row>
    <row r="35" spans="1:6" s="2" customFormat="1" x14ac:dyDescent="0.3">
      <c r="A35" s="150" t="s">
        <v>148</v>
      </c>
      <c r="B35" s="3"/>
      <c r="C35" s="287" t="s">
        <v>285</v>
      </c>
      <c r="D35" s="288"/>
      <c r="E35" s="3"/>
      <c r="F35" s="201" t="s">
        <v>149</v>
      </c>
    </row>
    <row r="36" spans="1:6" s="2" customFormat="1" x14ac:dyDescent="0.3">
      <c r="A36" s="150" t="s">
        <v>150</v>
      </c>
      <c r="B36" s="3"/>
      <c r="C36" s="287" t="s">
        <v>285</v>
      </c>
      <c r="D36" s="288"/>
      <c r="E36" s="3"/>
      <c r="F36" s="201" t="s">
        <v>151</v>
      </c>
    </row>
    <row r="37" spans="1:6" s="2" customFormat="1" x14ac:dyDescent="0.3">
      <c r="A37" s="150" t="s">
        <v>396</v>
      </c>
      <c r="B37" s="3"/>
      <c r="C37" s="287" t="s">
        <v>285</v>
      </c>
      <c r="D37" s="288"/>
      <c r="E37" s="3"/>
      <c r="F37" s="201" t="s">
        <v>152</v>
      </c>
    </row>
    <row r="38" spans="1:6" x14ac:dyDescent="0.3">
      <c r="A38" s="95" t="s">
        <v>397</v>
      </c>
      <c r="B38" s="246"/>
      <c r="C38" s="295" t="s">
        <v>285</v>
      </c>
      <c r="D38" s="296"/>
      <c r="E38" s="246"/>
      <c r="F38" s="96" t="s">
        <v>401</v>
      </c>
    </row>
    <row r="39" spans="1:6" x14ac:dyDescent="0.3">
      <c r="A39" s="95" t="s">
        <v>398</v>
      </c>
      <c r="B39" s="213"/>
      <c r="C39" s="287" t="s">
        <v>285</v>
      </c>
      <c r="D39" s="288"/>
      <c r="E39" s="213"/>
      <c r="F39" s="96" t="s">
        <v>402</v>
      </c>
    </row>
    <row r="40" spans="1:6" x14ac:dyDescent="0.3">
      <c r="A40" s="2" t="s">
        <v>631</v>
      </c>
    </row>
  </sheetData>
  <mergeCells count="40">
    <mergeCell ref="A3:A4"/>
    <mergeCell ref="A1:F1"/>
    <mergeCell ref="A2:F2"/>
    <mergeCell ref="C38:D38"/>
    <mergeCell ref="C39:D39"/>
    <mergeCell ref="C3:D4"/>
    <mergeCell ref="C18:D18"/>
    <mergeCell ref="C19:D19"/>
    <mergeCell ref="C5:D5"/>
    <mergeCell ref="C6:D6"/>
    <mergeCell ref="C7:D7"/>
    <mergeCell ref="C8:D8"/>
    <mergeCell ref="C9:D9"/>
    <mergeCell ref="C16:D16"/>
    <mergeCell ref="C20:D20"/>
    <mergeCell ref="C17:D17"/>
    <mergeCell ref="F3:F4"/>
    <mergeCell ref="C13:D13"/>
    <mergeCell ref="C14:D14"/>
    <mergeCell ref="C15:D15"/>
    <mergeCell ref="C10:D10"/>
    <mergeCell ref="C11:D11"/>
    <mergeCell ref="C12:D12"/>
    <mergeCell ref="C21:D21"/>
    <mergeCell ref="C22:D22"/>
    <mergeCell ref="C23:D23"/>
    <mergeCell ref="C24:D24"/>
    <mergeCell ref="C25:D25"/>
    <mergeCell ref="C26:D26"/>
    <mergeCell ref="C36:D36"/>
    <mergeCell ref="C33:D33"/>
    <mergeCell ref="C34:D34"/>
    <mergeCell ref="C32:D32"/>
    <mergeCell ref="C37:D37"/>
    <mergeCell ref="C27:D27"/>
    <mergeCell ref="C28:D28"/>
    <mergeCell ref="C29:D29"/>
    <mergeCell ref="C30:D30"/>
    <mergeCell ref="C31:D31"/>
    <mergeCell ref="C35:D35"/>
  </mergeCells>
  <pageMargins left="0.15" right="0.15" top="0.25" bottom="0.25" header="0.05" footer="0.05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2"/>
  <sheetViews>
    <sheetView topLeftCell="A10" zoomScaleNormal="100" workbookViewId="0">
      <selection activeCell="A22" sqref="A22"/>
    </sheetView>
  </sheetViews>
  <sheetFormatPr defaultRowHeight="14.4" x14ac:dyDescent="0.3"/>
  <cols>
    <col min="1" max="1" width="22.109375" bestFit="1" customWidth="1"/>
    <col min="2" max="2" width="0.88671875" customWidth="1"/>
    <col min="3" max="3" width="28.109375" customWidth="1"/>
    <col min="4" max="4" width="0.88671875" customWidth="1"/>
    <col min="5" max="5" width="6.5546875" bestFit="1" customWidth="1"/>
    <col min="6" max="6" width="7" bestFit="1" customWidth="1"/>
    <col min="7" max="7" width="6.44140625" bestFit="1" customWidth="1"/>
    <col min="9" max="9" width="0.88671875" customWidth="1"/>
    <col min="10" max="10" width="6.5546875" bestFit="1" customWidth="1"/>
    <col min="11" max="11" width="7" bestFit="1" customWidth="1"/>
    <col min="12" max="12" width="6" bestFit="1" customWidth="1"/>
    <col min="14" max="14" width="0.88671875" customWidth="1"/>
    <col min="15" max="16" width="12.6640625" bestFit="1" customWidth="1"/>
    <col min="17" max="17" width="0.88671875" customWidth="1"/>
    <col min="18" max="18" width="57.109375" customWidth="1"/>
    <col min="19" max="19" width="58.109375" bestFit="1" customWidth="1"/>
  </cols>
  <sheetData>
    <row r="1" spans="1:20" ht="29.4" thickBot="1" x14ac:dyDescent="0.6">
      <c r="A1" s="267" t="s">
        <v>628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53"/>
      <c r="T1" s="253"/>
    </row>
    <row r="2" spans="1:20" s="83" customFormat="1" ht="16.2" thickBot="1" x14ac:dyDescent="0.35">
      <c r="A2" s="276" t="s">
        <v>1</v>
      </c>
      <c r="B2" s="301"/>
      <c r="C2" s="302"/>
      <c r="D2" s="189"/>
      <c r="E2" s="276" t="s">
        <v>329</v>
      </c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279"/>
      <c r="Q2" s="279"/>
      <c r="R2" s="280"/>
    </row>
    <row r="3" spans="1:20" s="2" customFormat="1" ht="15" thickBot="1" x14ac:dyDescent="0.35">
      <c r="A3" s="285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86"/>
    </row>
    <row r="4" spans="1:20" s="2" customFormat="1" ht="15" thickBot="1" x14ac:dyDescent="0.35">
      <c r="A4" s="187" t="s">
        <v>2</v>
      </c>
      <c r="B4" s="28"/>
      <c r="C4" s="187" t="s">
        <v>222</v>
      </c>
      <c r="D4" s="28"/>
      <c r="E4" s="303" t="s">
        <v>406</v>
      </c>
      <c r="F4" s="304"/>
      <c r="G4" s="304"/>
      <c r="H4" s="304"/>
      <c r="I4" s="28"/>
      <c r="J4" s="305" t="s">
        <v>407</v>
      </c>
      <c r="K4" s="304"/>
      <c r="L4" s="304"/>
      <c r="M4" s="304"/>
      <c r="N4" s="28"/>
      <c r="O4" s="272" t="s">
        <v>408</v>
      </c>
      <c r="P4" s="284"/>
      <c r="Q4" s="28"/>
      <c r="R4" s="203"/>
    </row>
    <row r="5" spans="1:20" s="2" customFormat="1" x14ac:dyDescent="0.3">
      <c r="A5" s="197" t="s">
        <v>4</v>
      </c>
      <c r="B5" s="3"/>
      <c r="C5" s="32" t="s">
        <v>477</v>
      </c>
      <c r="D5" s="3"/>
      <c r="E5" s="184" t="s">
        <v>153</v>
      </c>
      <c r="F5" s="184" t="s">
        <v>154</v>
      </c>
      <c r="G5" s="184" t="s">
        <v>155</v>
      </c>
      <c r="H5" s="204"/>
      <c r="I5" s="3"/>
      <c r="J5" s="184" t="s">
        <v>153</v>
      </c>
      <c r="K5" s="184" t="s">
        <v>154</v>
      </c>
      <c r="L5" s="184" t="s">
        <v>156</v>
      </c>
      <c r="M5" s="204"/>
      <c r="N5" s="3"/>
      <c r="O5" s="187" t="s">
        <v>8</v>
      </c>
      <c r="P5" s="67" t="s">
        <v>9</v>
      </c>
      <c r="Q5" s="3"/>
      <c r="R5" s="190" t="s">
        <v>157</v>
      </c>
    </row>
    <row r="6" spans="1:20" s="2" customFormat="1" ht="15" thickBot="1" x14ac:dyDescent="0.35">
      <c r="A6" s="202" t="s">
        <v>473</v>
      </c>
      <c r="B6" s="31"/>
      <c r="C6" s="94"/>
      <c r="D6" s="3"/>
      <c r="E6" s="124" t="s">
        <v>12</v>
      </c>
      <c r="F6" s="124" t="s">
        <v>12</v>
      </c>
      <c r="G6" s="124" t="s">
        <v>12</v>
      </c>
      <c r="H6" s="210"/>
      <c r="I6" s="3"/>
      <c r="J6" s="124" t="s">
        <v>12</v>
      </c>
      <c r="K6" s="124" t="s">
        <v>12</v>
      </c>
      <c r="L6" s="124" t="s">
        <v>12</v>
      </c>
      <c r="M6" s="210"/>
      <c r="N6" s="3"/>
      <c r="O6" s="188" t="s">
        <v>484</v>
      </c>
      <c r="P6" s="205" t="s">
        <v>485</v>
      </c>
      <c r="Q6" s="3"/>
      <c r="R6" s="188" t="s">
        <v>320</v>
      </c>
    </row>
    <row r="7" spans="1:20" s="2" customFormat="1" x14ac:dyDescent="0.3">
      <c r="A7" s="309" t="s">
        <v>405</v>
      </c>
      <c r="B7" s="310"/>
      <c r="C7" s="311"/>
      <c r="D7" s="143"/>
      <c r="E7" s="307"/>
      <c r="F7" s="308"/>
      <c r="G7" s="308"/>
      <c r="H7" s="308"/>
      <c r="I7" s="142"/>
      <c r="J7" s="307"/>
      <c r="K7" s="308"/>
      <c r="L7" s="308"/>
      <c r="M7" s="308"/>
      <c r="N7" s="142"/>
      <c r="O7" s="265" t="s">
        <v>17</v>
      </c>
      <c r="P7" s="91"/>
      <c r="Q7" s="269"/>
      <c r="R7" s="306"/>
    </row>
    <row r="8" spans="1:20" s="2" customFormat="1" x14ac:dyDescent="0.3">
      <c r="A8" s="64" t="s">
        <v>447</v>
      </c>
      <c r="B8" s="186"/>
      <c r="C8" s="40" t="s">
        <v>565</v>
      </c>
      <c r="D8" s="3"/>
      <c r="E8" s="133">
        <v>1.157</v>
      </c>
      <c r="F8" s="63">
        <v>1.982</v>
      </c>
      <c r="G8" s="63">
        <v>0.106</v>
      </c>
      <c r="H8" s="19" t="s">
        <v>448</v>
      </c>
      <c r="I8" s="3"/>
      <c r="J8" s="133">
        <v>1.36</v>
      </c>
      <c r="K8" s="63">
        <v>2.2000000000000002</v>
      </c>
      <c r="L8" s="63">
        <v>0.218</v>
      </c>
      <c r="M8" s="19"/>
      <c r="N8" s="3"/>
      <c r="O8" s="41">
        <v>308</v>
      </c>
      <c r="P8" s="43">
        <v>1232</v>
      </c>
      <c r="Q8" s="3"/>
      <c r="R8" s="27" t="s">
        <v>449</v>
      </c>
    </row>
    <row r="9" spans="1:20" s="2" customFormat="1" x14ac:dyDescent="0.3">
      <c r="A9" s="64" t="s">
        <v>159</v>
      </c>
      <c r="B9" s="186"/>
      <c r="C9" s="40" t="s">
        <v>160</v>
      </c>
      <c r="D9" s="3"/>
      <c r="E9" s="133">
        <v>1.51</v>
      </c>
      <c r="F9" s="63">
        <v>2.76</v>
      </c>
      <c r="G9" s="63">
        <v>4.4999999999999998E-2</v>
      </c>
      <c r="H9" s="19"/>
      <c r="I9" s="3"/>
      <c r="J9" s="133">
        <v>2.33</v>
      </c>
      <c r="K9" s="63">
        <v>3.3</v>
      </c>
      <c r="L9" s="63">
        <v>0.2</v>
      </c>
      <c r="M9" s="19"/>
      <c r="N9" s="3"/>
      <c r="O9" s="41" t="s">
        <v>386</v>
      </c>
      <c r="P9" s="43" t="s">
        <v>386</v>
      </c>
      <c r="Q9" s="3"/>
      <c r="R9" s="27" t="s">
        <v>161</v>
      </c>
    </row>
    <row r="10" spans="1:20" s="2" customFormat="1" x14ac:dyDescent="0.3">
      <c r="A10" s="64" t="s">
        <v>162</v>
      </c>
      <c r="B10" s="39"/>
      <c r="C10" s="40" t="s">
        <v>570</v>
      </c>
      <c r="D10" s="3"/>
      <c r="E10" s="133">
        <v>3.13</v>
      </c>
      <c r="F10" s="63">
        <v>5.32</v>
      </c>
      <c r="G10" s="63">
        <v>0.11</v>
      </c>
      <c r="H10" s="19"/>
      <c r="I10" s="3"/>
      <c r="J10" s="133">
        <v>3.43</v>
      </c>
      <c r="K10" s="63">
        <v>5.62</v>
      </c>
      <c r="L10" s="63">
        <v>0.33</v>
      </c>
      <c r="M10" s="19"/>
      <c r="N10" s="3"/>
      <c r="O10" s="41">
        <v>210</v>
      </c>
      <c r="P10" s="43">
        <v>210</v>
      </c>
      <c r="Q10" s="3"/>
      <c r="R10" s="27" t="s">
        <v>163</v>
      </c>
    </row>
    <row r="11" spans="1:20" s="2" customFormat="1" x14ac:dyDescent="0.3">
      <c r="A11" s="64" t="s">
        <v>164</v>
      </c>
      <c r="B11" s="39"/>
      <c r="C11" s="40" t="s">
        <v>571</v>
      </c>
      <c r="D11" s="3"/>
      <c r="E11" s="133">
        <v>3.13</v>
      </c>
      <c r="F11" s="63">
        <v>5.32</v>
      </c>
      <c r="G11" s="63">
        <v>0.11</v>
      </c>
      <c r="H11" s="19"/>
      <c r="I11" s="3"/>
      <c r="J11" s="133">
        <v>3.43</v>
      </c>
      <c r="K11" s="63">
        <v>5.62</v>
      </c>
      <c r="L11" s="63">
        <v>0.33</v>
      </c>
      <c r="M11" s="19"/>
      <c r="N11" s="3"/>
      <c r="O11" s="41">
        <v>210</v>
      </c>
      <c r="P11" s="43">
        <v>210</v>
      </c>
      <c r="Q11" s="3"/>
      <c r="R11" s="27" t="s">
        <v>165</v>
      </c>
    </row>
    <row r="12" spans="1:20" s="2" customFormat="1" x14ac:dyDescent="0.3">
      <c r="A12" s="64" t="s">
        <v>340</v>
      </c>
      <c r="B12" s="39"/>
      <c r="C12" s="40" t="s">
        <v>572</v>
      </c>
      <c r="D12" s="3"/>
      <c r="E12" s="133">
        <v>3.25</v>
      </c>
      <c r="F12" s="63">
        <v>7.5</v>
      </c>
      <c r="G12" s="63">
        <v>8.6999999999999994E-2</v>
      </c>
      <c r="H12" s="19"/>
      <c r="I12" s="3"/>
      <c r="J12" s="133">
        <v>3.375</v>
      </c>
      <c r="K12" s="63">
        <v>7.85</v>
      </c>
      <c r="L12" s="63">
        <v>0.3</v>
      </c>
      <c r="M12" s="19"/>
      <c r="N12" s="3"/>
      <c r="O12" s="41">
        <v>180</v>
      </c>
      <c r="P12" s="43">
        <v>180</v>
      </c>
      <c r="Q12" s="3"/>
      <c r="R12" s="82" t="s">
        <v>341</v>
      </c>
    </row>
    <row r="13" spans="1:20" s="2" customFormat="1" x14ac:dyDescent="0.3">
      <c r="A13" s="64" t="s">
        <v>342</v>
      </c>
      <c r="B13" s="39"/>
      <c r="C13" s="40" t="s">
        <v>573</v>
      </c>
      <c r="D13" s="3"/>
      <c r="E13" s="133">
        <v>3.25</v>
      </c>
      <c r="F13" s="63">
        <v>7.5</v>
      </c>
      <c r="G13" s="63">
        <v>8.6999999999999994E-2</v>
      </c>
      <c r="H13" s="19"/>
      <c r="I13" s="3"/>
      <c r="J13" s="133">
        <v>3.375</v>
      </c>
      <c r="K13" s="63">
        <v>7.85</v>
      </c>
      <c r="L13" s="63">
        <v>0.3</v>
      </c>
      <c r="M13" s="19"/>
      <c r="N13" s="3"/>
      <c r="O13" s="41">
        <v>180</v>
      </c>
      <c r="P13" s="43">
        <v>180</v>
      </c>
      <c r="Q13" s="3"/>
      <c r="R13" s="82" t="s">
        <v>341</v>
      </c>
    </row>
    <row r="14" spans="1:20" s="2" customFormat="1" x14ac:dyDescent="0.3">
      <c r="A14" s="64" t="s">
        <v>166</v>
      </c>
      <c r="B14" s="39"/>
      <c r="C14" s="40" t="s">
        <v>574</v>
      </c>
      <c r="D14" s="3"/>
      <c r="E14" s="133">
        <v>3.72</v>
      </c>
      <c r="F14" s="63">
        <v>5.84</v>
      </c>
      <c r="G14" s="63">
        <v>0.125</v>
      </c>
      <c r="H14" s="19"/>
      <c r="I14" s="3"/>
      <c r="J14" s="133">
        <v>4.01</v>
      </c>
      <c r="K14" s="63">
        <v>6.14</v>
      </c>
      <c r="L14" s="63">
        <v>0.26300000000000001</v>
      </c>
      <c r="M14" s="19"/>
      <c r="N14" s="3"/>
      <c r="O14" s="41">
        <v>120</v>
      </c>
      <c r="P14" s="43">
        <v>120</v>
      </c>
      <c r="Q14" s="3"/>
      <c r="R14" s="27" t="s">
        <v>167</v>
      </c>
    </row>
    <row r="15" spans="1:20" s="2" customFormat="1" ht="15" thickBot="1" x14ac:dyDescent="0.35">
      <c r="A15" s="64" t="s">
        <v>168</v>
      </c>
      <c r="B15" s="39"/>
      <c r="C15" s="40" t="s">
        <v>169</v>
      </c>
      <c r="D15" s="3"/>
      <c r="E15" s="133">
        <v>4</v>
      </c>
      <c r="F15" s="63">
        <v>6</v>
      </c>
      <c r="G15" s="63">
        <v>0.01</v>
      </c>
      <c r="H15" s="19"/>
      <c r="I15" s="3"/>
      <c r="J15" s="133">
        <v>4.01</v>
      </c>
      <c r="K15" s="63">
        <v>6.01</v>
      </c>
      <c r="L15" s="63">
        <v>0.23499999999999999</v>
      </c>
      <c r="M15" s="19"/>
      <c r="N15" s="3"/>
      <c r="O15" s="41">
        <v>120</v>
      </c>
      <c r="P15" s="43">
        <v>120</v>
      </c>
      <c r="Q15" s="3"/>
      <c r="R15" s="27" t="s">
        <v>170</v>
      </c>
    </row>
    <row r="16" spans="1:20" s="2" customFormat="1" ht="15" thickBot="1" x14ac:dyDescent="0.35">
      <c r="A16" s="272" t="s">
        <v>404</v>
      </c>
      <c r="B16" s="275"/>
      <c r="C16" s="273"/>
      <c r="D16" s="30"/>
      <c r="E16" s="144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85"/>
    </row>
    <row r="17" spans="1:18" s="2" customFormat="1" x14ac:dyDescent="0.3">
      <c r="A17" s="60" t="s">
        <v>171</v>
      </c>
      <c r="B17" s="59"/>
      <c r="C17" s="61" t="s">
        <v>575</v>
      </c>
      <c r="D17" s="3"/>
      <c r="E17" s="133">
        <v>2.5099999999999998</v>
      </c>
      <c r="F17" s="63">
        <v>6.04</v>
      </c>
      <c r="G17" s="63">
        <v>0.21199999999999999</v>
      </c>
      <c r="H17" s="19"/>
      <c r="I17" s="3"/>
      <c r="J17" s="133">
        <v>2.76</v>
      </c>
      <c r="K17" s="63">
        <v>6.24</v>
      </c>
      <c r="L17" s="63">
        <v>0.42799999999999999</v>
      </c>
      <c r="M17" s="19"/>
      <c r="N17" s="3"/>
      <c r="O17" s="41">
        <v>189</v>
      </c>
      <c r="P17" s="43">
        <v>189</v>
      </c>
      <c r="Q17" s="3"/>
      <c r="R17" s="27" t="s">
        <v>172</v>
      </c>
    </row>
    <row r="18" spans="1:18" s="2" customFormat="1" x14ac:dyDescent="0.3">
      <c r="A18" s="266" t="s">
        <v>461</v>
      </c>
      <c r="B18" s="39"/>
      <c r="C18" s="61" t="s">
        <v>566</v>
      </c>
      <c r="D18" s="3"/>
      <c r="E18" s="133">
        <v>2.1800000000000002</v>
      </c>
      <c r="F18" s="63">
        <v>3.68</v>
      </c>
      <c r="G18" s="63">
        <v>0.13500000000000001</v>
      </c>
      <c r="H18" s="19" t="s">
        <v>448</v>
      </c>
      <c r="I18" s="3"/>
      <c r="J18" s="133">
        <v>2.2999999999999998</v>
      </c>
      <c r="K18" s="63">
        <v>3.8</v>
      </c>
      <c r="L18" s="63">
        <v>0.54</v>
      </c>
      <c r="M18" s="19"/>
      <c r="N18" s="3"/>
      <c r="O18" s="41">
        <v>160</v>
      </c>
      <c r="P18" s="43">
        <v>160</v>
      </c>
      <c r="Q18" s="3"/>
      <c r="R18" s="27" t="s">
        <v>463</v>
      </c>
    </row>
    <row r="19" spans="1:18" s="2" customFormat="1" x14ac:dyDescent="0.3">
      <c r="A19" s="64" t="s">
        <v>173</v>
      </c>
      <c r="B19" s="39"/>
      <c r="C19" s="40" t="s">
        <v>569</v>
      </c>
      <c r="D19" s="3"/>
      <c r="E19" s="133">
        <v>2.5099999999999998</v>
      </c>
      <c r="F19" s="63">
        <v>6.04</v>
      </c>
      <c r="G19" s="63">
        <v>0.11</v>
      </c>
      <c r="H19" s="19"/>
      <c r="I19" s="3"/>
      <c r="J19" s="133">
        <v>2.76</v>
      </c>
      <c r="K19" s="63">
        <v>6.24</v>
      </c>
      <c r="L19" s="63">
        <v>0.42799999999999999</v>
      </c>
      <c r="M19" s="19"/>
      <c r="N19" s="3"/>
      <c r="O19" s="41">
        <v>189</v>
      </c>
      <c r="P19" s="43">
        <v>189</v>
      </c>
      <c r="Q19" s="3"/>
      <c r="R19" s="27" t="s">
        <v>174</v>
      </c>
    </row>
    <row r="20" spans="1:18" s="2" customFormat="1" x14ac:dyDescent="0.3">
      <c r="A20" s="266" t="s">
        <v>462</v>
      </c>
      <c r="B20" s="39"/>
      <c r="C20" s="61" t="s">
        <v>567</v>
      </c>
      <c r="D20" s="3"/>
      <c r="E20" s="133">
        <v>2.1800000000000002</v>
      </c>
      <c r="F20" s="63">
        <v>3.68</v>
      </c>
      <c r="G20" s="63">
        <v>0.27</v>
      </c>
      <c r="H20" s="19" t="s">
        <v>448</v>
      </c>
      <c r="I20" s="3"/>
      <c r="J20" s="133">
        <v>2.2999999999999998</v>
      </c>
      <c r="K20" s="63">
        <v>3.8</v>
      </c>
      <c r="L20" s="63">
        <v>0.54</v>
      </c>
      <c r="M20" s="19"/>
      <c r="N20" s="3"/>
      <c r="O20" s="41">
        <v>160</v>
      </c>
      <c r="P20" s="43">
        <v>160</v>
      </c>
      <c r="Q20" s="3"/>
      <c r="R20" s="27" t="s">
        <v>464</v>
      </c>
    </row>
    <row r="21" spans="1:18" s="2" customFormat="1" x14ac:dyDescent="0.3">
      <c r="A21" s="64" t="s">
        <v>175</v>
      </c>
      <c r="B21" s="65"/>
      <c r="C21" s="40" t="s">
        <v>568</v>
      </c>
      <c r="D21" s="16"/>
      <c r="E21" s="133">
        <v>2.5099999999999998</v>
      </c>
      <c r="F21" s="63">
        <v>6.04</v>
      </c>
      <c r="G21" s="63">
        <v>6.4000000000000001E-2</v>
      </c>
      <c r="H21" s="19"/>
      <c r="I21" s="16"/>
      <c r="J21" s="133">
        <v>2.76</v>
      </c>
      <c r="K21" s="63">
        <v>6.24</v>
      </c>
      <c r="L21" s="63">
        <v>0.42799999999999999</v>
      </c>
      <c r="M21" s="19"/>
      <c r="N21" s="16"/>
      <c r="O21" s="41">
        <v>189</v>
      </c>
      <c r="P21" s="43">
        <v>189</v>
      </c>
      <c r="Q21" s="16"/>
      <c r="R21" s="27" t="s">
        <v>176</v>
      </c>
    </row>
    <row r="22" spans="1:18" x14ac:dyDescent="0.3">
      <c r="A22" s="2" t="s">
        <v>631</v>
      </c>
    </row>
  </sheetData>
  <mergeCells count="12">
    <mergeCell ref="A1:R1"/>
    <mergeCell ref="A16:C16"/>
    <mergeCell ref="A2:C2"/>
    <mergeCell ref="E4:H4"/>
    <mergeCell ref="J4:M4"/>
    <mergeCell ref="E2:R2"/>
    <mergeCell ref="Q7:R7"/>
    <mergeCell ref="J7:M7"/>
    <mergeCell ref="E7:H7"/>
    <mergeCell ref="A7:C7"/>
    <mergeCell ref="O4:P4"/>
    <mergeCell ref="A3:R3"/>
  </mergeCells>
  <pageMargins left="0.15" right="0.15" top="0.25" bottom="0.25" header="0.05" footer="0.0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8"/>
  <sheetViews>
    <sheetView topLeftCell="A4" zoomScaleNormal="100" workbookViewId="0">
      <selection activeCell="A18" sqref="A18"/>
    </sheetView>
  </sheetViews>
  <sheetFormatPr defaultRowHeight="14.4" x14ac:dyDescent="0.3"/>
  <cols>
    <col min="1" max="1" width="11.33203125" bestFit="1" customWidth="1"/>
    <col min="2" max="2" width="0.88671875" customWidth="1"/>
    <col min="3" max="3" width="41.5546875" customWidth="1"/>
    <col min="4" max="4" width="0.88671875" customWidth="1"/>
    <col min="5" max="5" width="6.5546875" bestFit="1" customWidth="1"/>
    <col min="7" max="7" width="6.44140625" bestFit="1" customWidth="1"/>
    <col min="9" max="9" width="0.88671875" customWidth="1"/>
    <col min="10" max="10" width="6.5546875" bestFit="1" customWidth="1"/>
    <col min="11" max="11" width="7" bestFit="1" customWidth="1"/>
    <col min="12" max="12" width="6.88671875" bestFit="1" customWidth="1"/>
    <col min="14" max="14" width="0.88671875" customWidth="1"/>
    <col min="16" max="16" width="12.6640625" bestFit="1" customWidth="1"/>
    <col min="17" max="17" width="0.88671875" customWidth="1"/>
    <col min="18" max="18" width="60.6640625" customWidth="1"/>
    <col min="19" max="19" width="48.6640625" bestFit="1" customWidth="1"/>
  </cols>
  <sheetData>
    <row r="1" spans="1:20" ht="29.4" thickBot="1" x14ac:dyDescent="0.6">
      <c r="A1" s="267" t="s">
        <v>628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53"/>
      <c r="T1" s="253"/>
    </row>
    <row r="2" spans="1:20" s="83" customFormat="1" ht="16.2" thickBot="1" x14ac:dyDescent="0.35">
      <c r="A2" s="276" t="s">
        <v>1</v>
      </c>
      <c r="B2" s="301"/>
      <c r="C2" s="302"/>
      <c r="D2" s="215"/>
      <c r="E2" s="276" t="s">
        <v>328</v>
      </c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279"/>
      <c r="Q2" s="279"/>
      <c r="R2" s="280"/>
    </row>
    <row r="3" spans="1:20" s="2" customFormat="1" ht="15" thickBot="1" x14ac:dyDescent="0.35">
      <c r="A3" s="285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86"/>
    </row>
    <row r="4" spans="1:20" s="2" customFormat="1" ht="15" thickBot="1" x14ac:dyDescent="0.35">
      <c r="A4" s="187" t="s">
        <v>2</v>
      </c>
      <c r="B4" s="28"/>
      <c r="C4" s="187" t="s">
        <v>2</v>
      </c>
      <c r="D4" s="28"/>
      <c r="E4" s="272" t="s">
        <v>406</v>
      </c>
      <c r="F4" s="275"/>
      <c r="G4" s="275"/>
      <c r="H4" s="273"/>
      <c r="I4" s="28"/>
      <c r="J4" s="272" t="s">
        <v>407</v>
      </c>
      <c r="K4" s="275"/>
      <c r="L4" s="275"/>
      <c r="M4" s="273"/>
      <c r="N4" s="28"/>
      <c r="O4" s="272" t="s">
        <v>408</v>
      </c>
      <c r="P4" s="284"/>
      <c r="Q4" s="28"/>
      <c r="R4" s="203"/>
    </row>
    <row r="5" spans="1:20" s="2" customFormat="1" x14ac:dyDescent="0.3">
      <c r="A5" s="197" t="s">
        <v>4</v>
      </c>
      <c r="B5" s="3"/>
      <c r="C5" s="32" t="s">
        <v>4</v>
      </c>
      <c r="D5" s="3"/>
      <c r="E5" s="184" t="s">
        <v>153</v>
      </c>
      <c r="F5" s="184" t="s">
        <v>154</v>
      </c>
      <c r="G5" s="184" t="s">
        <v>155</v>
      </c>
      <c r="H5" s="204"/>
      <c r="I5" s="3"/>
      <c r="J5" s="184" t="s">
        <v>153</v>
      </c>
      <c r="K5" s="184" t="s">
        <v>154</v>
      </c>
      <c r="L5" s="184" t="s">
        <v>156</v>
      </c>
      <c r="M5" s="204"/>
      <c r="N5" s="3"/>
      <c r="O5" s="187" t="s">
        <v>8</v>
      </c>
      <c r="P5" s="67" t="s">
        <v>9</v>
      </c>
      <c r="Q5" s="3"/>
      <c r="R5" s="190" t="s">
        <v>157</v>
      </c>
    </row>
    <row r="6" spans="1:20" s="2" customFormat="1" ht="15" thickBot="1" x14ac:dyDescent="0.35">
      <c r="A6" s="202" t="s">
        <v>473</v>
      </c>
      <c r="B6" s="16"/>
      <c r="C6" s="94"/>
      <c r="D6" s="3"/>
      <c r="E6" s="124" t="s">
        <v>12</v>
      </c>
      <c r="F6" s="124" t="s">
        <v>12</v>
      </c>
      <c r="G6" s="124" t="s">
        <v>12</v>
      </c>
      <c r="H6" s="210"/>
      <c r="I6" s="3"/>
      <c r="J6" s="124" t="s">
        <v>12</v>
      </c>
      <c r="K6" s="124" t="s">
        <v>12</v>
      </c>
      <c r="L6" s="124" t="s">
        <v>12</v>
      </c>
      <c r="M6" s="210"/>
      <c r="N6" s="3"/>
      <c r="O6" s="188" t="s">
        <v>14</v>
      </c>
      <c r="P6" s="211" t="s">
        <v>15</v>
      </c>
      <c r="Q6" s="3"/>
      <c r="R6" s="188" t="s">
        <v>320</v>
      </c>
    </row>
    <row r="7" spans="1:20" s="2" customFormat="1" ht="15" thickBot="1" x14ac:dyDescent="0.35">
      <c r="A7" s="272" t="s">
        <v>177</v>
      </c>
      <c r="B7" s="275"/>
      <c r="C7" s="273"/>
      <c r="D7" s="30"/>
      <c r="E7" s="31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3"/>
    </row>
    <row r="8" spans="1:20" s="2" customFormat="1" x14ac:dyDescent="0.3">
      <c r="A8" s="58" t="s">
        <v>178</v>
      </c>
      <c r="B8" s="59"/>
      <c r="C8" s="206" t="s">
        <v>583</v>
      </c>
      <c r="D8" s="3"/>
      <c r="E8" s="133">
        <v>3.72</v>
      </c>
      <c r="F8" s="63">
        <v>5.84</v>
      </c>
      <c r="G8" s="63">
        <v>0.125</v>
      </c>
      <c r="H8" s="19"/>
      <c r="I8" s="3"/>
      <c r="J8" s="133">
        <v>4.01</v>
      </c>
      <c r="K8" s="63">
        <v>6.1379999999999999</v>
      </c>
      <c r="L8" s="63">
        <v>0.26300000000000001</v>
      </c>
      <c r="M8" s="19"/>
      <c r="N8" s="3"/>
      <c r="O8" s="41">
        <v>135</v>
      </c>
      <c r="P8" s="43" t="s">
        <v>589</v>
      </c>
      <c r="Q8" s="3"/>
      <c r="R8" s="41" t="s">
        <v>578</v>
      </c>
    </row>
    <row r="9" spans="1:20" s="2" customFormat="1" x14ac:dyDescent="0.3">
      <c r="A9" s="60" t="s">
        <v>179</v>
      </c>
      <c r="B9" s="39"/>
      <c r="C9" s="158" t="s">
        <v>577</v>
      </c>
      <c r="D9" s="3"/>
      <c r="E9" s="133">
        <v>3.72</v>
      </c>
      <c r="F9" s="63">
        <v>5.84</v>
      </c>
      <c r="G9" s="63">
        <v>0.125</v>
      </c>
      <c r="H9" s="19"/>
      <c r="I9" s="3"/>
      <c r="J9" s="133">
        <v>4.01</v>
      </c>
      <c r="K9" s="63">
        <v>6.1379999999999999</v>
      </c>
      <c r="L9" s="63">
        <v>0.26300000000000001</v>
      </c>
      <c r="M9" s="19"/>
      <c r="N9" s="3"/>
      <c r="O9" s="41">
        <v>120</v>
      </c>
      <c r="P9" s="43">
        <v>120</v>
      </c>
      <c r="Q9" s="3"/>
      <c r="R9" s="41" t="s">
        <v>579</v>
      </c>
    </row>
    <row r="10" spans="1:20" s="2" customFormat="1" x14ac:dyDescent="0.3">
      <c r="A10" s="64" t="s">
        <v>343</v>
      </c>
      <c r="B10" s="39"/>
      <c r="C10" s="82" t="s">
        <v>584</v>
      </c>
      <c r="D10" s="3"/>
      <c r="E10" s="133">
        <v>3.72</v>
      </c>
      <c r="F10" s="63">
        <v>5.84</v>
      </c>
      <c r="G10" s="63">
        <v>0.125</v>
      </c>
      <c r="H10" s="19"/>
      <c r="I10" s="3"/>
      <c r="J10" s="133">
        <v>4.01</v>
      </c>
      <c r="K10" s="63">
        <v>6.1379999999999999</v>
      </c>
      <c r="L10" s="63">
        <v>0.26300000000000001</v>
      </c>
      <c r="M10" s="19"/>
      <c r="N10" s="3"/>
      <c r="O10" s="41">
        <v>120</v>
      </c>
      <c r="P10" s="43">
        <v>120</v>
      </c>
      <c r="Q10" s="3"/>
      <c r="R10" s="41" t="s">
        <v>580</v>
      </c>
    </row>
    <row r="11" spans="1:20" s="2" customFormat="1" x14ac:dyDescent="0.3">
      <c r="A11" s="58" t="s">
        <v>180</v>
      </c>
      <c r="B11" s="39"/>
      <c r="C11" s="82" t="s">
        <v>585</v>
      </c>
      <c r="D11" s="3"/>
      <c r="E11" s="133">
        <v>3.72</v>
      </c>
      <c r="F11" s="63">
        <v>5.84</v>
      </c>
      <c r="G11" s="63">
        <v>0.125</v>
      </c>
      <c r="H11" s="19"/>
      <c r="I11" s="3"/>
      <c r="J11" s="133">
        <v>4.01</v>
      </c>
      <c r="K11" s="63">
        <v>6.1379999999999999</v>
      </c>
      <c r="L11" s="63">
        <v>0.26300000000000001</v>
      </c>
      <c r="M11" s="19"/>
      <c r="N11" s="3"/>
      <c r="O11" s="41">
        <v>120</v>
      </c>
      <c r="P11" s="43">
        <v>120</v>
      </c>
      <c r="Q11" s="3"/>
      <c r="R11" s="41" t="s">
        <v>581</v>
      </c>
    </row>
    <row r="12" spans="1:20" s="2" customFormat="1" ht="15" thickBot="1" x14ac:dyDescent="0.35">
      <c r="A12" s="207" t="s">
        <v>181</v>
      </c>
      <c r="B12" s="208"/>
      <c r="C12" s="209" t="s">
        <v>586</v>
      </c>
      <c r="D12" s="3"/>
      <c r="E12" s="133">
        <v>3.72</v>
      </c>
      <c r="F12" s="63">
        <v>5.84</v>
      </c>
      <c r="G12" s="63">
        <v>0.125</v>
      </c>
      <c r="H12" s="19"/>
      <c r="I12" s="3"/>
      <c r="J12" s="133">
        <v>4.01</v>
      </c>
      <c r="K12" s="63">
        <v>6.1379999999999999</v>
      </c>
      <c r="L12" s="63">
        <v>0.26300000000000001</v>
      </c>
      <c r="M12" s="19"/>
      <c r="N12" s="3"/>
      <c r="O12" s="41">
        <v>120</v>
      </c>
      <c r="P12" s="43">
        <v>120</v>
      </c>
      <c r="Q12" s="3"/>
      <c r="R12" s="41" t="s">
        <v>582</v>
      </c>
    </row>
    <row r="13" spans="1:20" s="2" customFormat="1" ht="15" thickBot="1" x14ac:dyDescent="0.35">
      <c r="A13" s="272" t="s">
        <v>314</v>
      </c>
      <c r="B13" s="275"/>
      <c r="C13" s="273"/>
      <c r="D13" s="30"/>
      <c r="E13" s="31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3"/>
    </row>
    <row r="14" spans="1:20" s="2" customFormat="1" x14ac:dyDescent="0.3">
      <c r="A14" s="60" t="s">
        <v>182</v>
      </c>
      <c r="B14" s="59"/>
      <c r="C14" s="61" t="s">
        <v>241</v>
      </c>
      <c r="D14" s="3"/>
      <c r="E14" s="133">
        <v>0.27</v>
      </c>
      <c r="F14" s="63">
        <v>0.95</v>
      </c>
      <c r="G14" s="63">
        <v>0.24</v>
      </c>
      <c r="H14" s="19"/>
      <c r="I14" s="3"/>
      <c r="J14" s="133">
        <v>2.2999999999999998</v>
      </c>
      <c r="K14" s="63">
        <v>1.98</v>
      </c>
      <c r="L14" s="63" t="s">
        <v>183</v>
      </c>
      <c r="M14" s="19"/>
      <c r="N14" s="3"/>
      <c r="O14" s="41">
        <v>250</v>
      </c>
      <c r="P14" s="43">
        <v>250</v>
      </c>
      <c r="Q14" s="3"/>
      <c r="R14" s="41" t="s">
        <v>344</v>
      </c>
    </row>
    <row r="15" spans="1:20" s="2" customFormat="1" x14ac:dyDescent="0.3">
      <c r="A15" s="64" t="s">
        <v>184</v>
      </c>
      <c r="B15" s="39"/>
      <c r="C15" s="40" t="s">
        <v>587</v>
      </c>
      <c r="D15" s="3"/>
      <c r="E15" s="133">
        <v>0.36</v>
      </c>
      <c r="F15" s="63" t="s">
        <v>185</v>
      </c>
      <c r="G15" s="63">
        <v>0.26500000000000001</v>
      </c>
      <c r="H15" s="19"/>
      <c r="I15" s="3"/>
      <c r="J15" s="133">
        <v>0.35</v>
      </c>
      <c r="K15" s="63">
        <v>1.83</v>
      </c>
      <c r="L15" s="63" t="s">
        <v>186</v>
      </c>
      <c r="M15" s="19"/>
      <c r="N15" s="3"/>
      <c r="O15" s="41" t="s">
        <v>415</v>
      </c>
      <c r="P15" s="43" t="s">
        <v>415</v>
      </c>
      <c r="Q15" s="3"/>
      <c r="R15" s="41" t="s">
        <v>588</v>
      </c>
    </row>
    <row r="16" spans="1:20" s="2" customFormat="1" x14ac:dyDescent="0.3">
      <c r="A16" s="64" t="s">
        <v>187</v>
      </c>
      <c r="B16" s="39"/>
      <c r="C16" s="40" t="s">
        <v>188</v>
      </c>
      <c r="D16" s="3"/>
      <c r="E16" s="133">
        <v>0.36</v>
      </c>
      <c r="F16" s="63" t="s">
        <v>189</v>
      </c>
      <c r="G16" s="63">
        <v>0.26700000000000002</v>
      </c>
      <c r="H16" s="19"/>
      <c r="I16" s="3"/>
      <c r="J16" s="133">
        <v>0.36</v>
      </c>
      <c r="K16" s="63">
        <v>2.44</v>
      </c>
      <c r="L16" s="63" t="s">
        <v>190</v>
      </c>
      <c r="M16" s="19"/>
      <c r="N16" s="3"/>
      <c r="O16" s="41" t="s">
        <v>415</v>
      </c>
      <c r="P16" s="43" t="s">
        <v>415</v>
      </c>
      <c r="Q16" s="3"/>
      <c r="R16" s="41" t="s">
        <v>191</v>
      </c>
    </row>
    <row r="17" spans="1:18" s="2" customFormat="1" x14ac:dyDescent="0.3">
      <c r="A17" s="64" t="s">
        <v>192</v>
      </c>
      <c r="B17" s="65"/>
      <c r="C17" s="40" t="s">
        <v>193</v>
      </c>
      <c r="D17" s="16"/>
      <c r="E17" s="133">
        <v>0.36</v>
      </c>
      <c r="F17" s="63" t="s">
        <v>189</v>
      </c>
      <c r="G17" s="63">
        <v>0.33</v>
      </c>
      <c r="H17" s="19"/>
      <c r="I17" s="16"/>
      <c r="J17" s="133">
        <v>0.36</v>
      </c>
      <c r="K17" s="63">
        <v>2.44</v>
      </c>
      <c r="L17" s="63" t="s">
        <v>190</v>
      </c>
      <c r="M17" s="19"/>
      <c r="N17" s="16"/>
      <c r="O17" s="41" t="s">
        <v>416</v>
      </c>
      <c r="P17" s="43" t="s">
        <v>416</v>
      </c>
      <c r="Q17" s="16"/>
      <c r="R17" s="41" t="s">
        <v>194</v>
      </c>
    </row>
    <row r="18" spans="1:18" x14ac:dyDescent="0.3">
      <c r="A18" s="2" t="s">
        <v>631</v>
      </c>
    </row>
  </sheetData>
  <mergeCells count="11">
    <mergeCell ref="A1:R1"/>
    <mergeCell ref="A7:C7"/>
    <mergeCell ref="A13:C13"/>
    <mergeCell ref="A2:C2"/>
    <mergeCell ref="E4:H4"/>
    <mergeCell ref="J4:M4"/>
    <mergeCell ref="E7:R7"/>
    <mergeCell ref="E13:R13"/>
    <mergeCell ref="E2:R2"/>
    <mergeCell ref="O4:P4"/>
    <mergeCell ref="A3:R3"/>
  </mergeCells>
  <pageMargins left="0.15" right="0.15" top="0.25" bottom="0.25" header="0.05" footer="0.05"/>
  <pageSetup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3"/>
  <sheetViews>
    <sheetView zoomScaleNormal="100" workbookViewId="0">
      <selection activeCell="A10" sqref="A10"/>
    </sheetView>
  </sheetViews>
  <sheetFormatPr defaultRowHeight="14.4" x14ac:dyDescent="0.3"/>
  <cols>
    <col min="1" max="1" width="16" bestFit="1" customWidth="1"/>
    <col min="2" max="2" width="0.88671875" customWidth="1"/>
    <col min="3" max="3" width="13.109375" bestFit="1" customWidth="1"/>
    <col min="4" max="4" width="0.88671875" customWidth="1"/>
    <col min="5" max="5" width="6.5546875" bestFit="1" customWidth="1"/>
    <col min="6" max="6" width="7" bestFit="1" customWidth="1"/>
    <col min="7" max="7" width="6.44140625" bestFit="1" customWidth="1"/>
    <col min="8" max="8" width="11.5546875" customWidth="1"/>
    <col min="9" max="9" width="0.88671875" customWidth="1"/>
    <col min="10" max="10" width="6.5546875" bestFit="1" customWidth="1"/>
    <col min="11" max="11" width="7" bestFit="1" customWidth="1"/>
    <col min="12" max="12" width="6.44140625" bestFit="1" customWidth="1"/>
    <col min="14" max="14" width="0.88671875" customWidth="1"/>
    <col min="15" max="15" width="12.6640625" bestFit="1" customWidth="1"/>
    <col min="16" max="16" width="6" bestFit="1" customWidth="1"/>
    <col min="17" max="17" width="0.88671875" customWidth="1"/>
    <col min="18" max="18" width="51.6640625" bestFit="1" customWidth="1"/>
    <col min="19" max="19" width="31.88671875" customWidth="1"/>
    <col min="20" max="20" width="51.6640625" bestFit="1" customWidth="1"/>
  </cols>
  <sheetData>
    <row r="1" spans="1:20" s="83" customFormat="1" ht="16.2" thickBot="1" x14ac:dyDescent="0.35">
      <c r="A1" s="276" t="s">
        <v>1</v>
      </c>
      <c r="B1" s="301"/>
      <c r="C1" s="302"/>
      <c r="D1" s="215"/>
      <c r="E1" s="276" t="s">
        <v>465</v>
      </c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80"/>
      <c r="S1" s="160"/>
      <c r="T1" s="160"/>
    </row>
    <row r="2" spans="1:20" s="2" customFormat="1" ht="15" thickBot="1" x14ac:dyDescent="0.35">
      <c r="A2" s="322"/>
      <c r="B2" s="323"/>
      <c r="C2" s="323"/>
      <c r="D2" s="214"/>
      <c r="E2" s="324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5"/>
    </row>
    <row r="3" spans="1:20" s="2" customFormat="1" ht="15" thickBot="1" x14ac:dyDescent="0.35">
      <c r="A3" s="187" t="s">
        <v>2</v>
      </c>
      <c r="B3" s="28"/>
      <c r="C3" s="187" t="s">
        <v>2</v>
      </c>
      <c r="D3" s="28"/>
      <c r="E3" s="309" t="s">
        <v>410</v>
      </c>
      <c r="F3" s="316"/>
      <c r="G3" s="316"/>
      <c r="H3" s="316"/>
      <c r="I3" s="28"/>
      <c r="J3" s="272" t="s">
        <v>407</v>
      </c>
      <c r="K3" s="275"/>
      <c r="L3" s="275"/>
      <c r="M3" s="273"/>
      <c r="N3" s="28"/>
      <c r="O3" s="272" t="s">
        <v>408</v>
      </c>
      <c r="P3" s="284"/>
      <c r="Q3" s="28"/>
      <c r="R3" s="203"/>
    </row>
    <row r="4" spans="1:20" s="2" customFormat="1" x14ac:dyDescent="0.3">
      <c r="A4" s="197" t="s">
        <v>4</v>
      </c>
      <c r="B4" s="3"/>
      <c r="C4" s="32" t="s">
        <v>486</v>
      </c>
      <c r="D4" s="3"/>
      <c r="E4" s="317"/>
      <c r="F4" s="318"/>
      <c r="G4" s="318"/>
      <c r="H4" s="296"/>
      <c r="I4" s="3"/>
      <c r="J4" s="221" t="s">
        <v>153</v>
      </c>
      <c r="K4" s="35" t="s">
        <v>154</v>
      </c>
      <c r="L4" s="35" t="s">
        <v>155</v>
      </c>
      <c r="M4" s="177" t="s">
        <v>156</v>
      </c>
      <c r="N4" s="3"/>
      <c r="O4" s="187" t="s">
        <v>8</v>
      </c>
      <c r="P4" s="67" t="s">
        <v>9</v>
      </c>
      <c r="Q4" s="3"/>
      <c r="R4" s="190" t="s">
        <v>157</v>
      </c>
    </row>
    <row r="5" spans="1:20" s="2" customFormat="1" ht="15" thickBot="1" x14ac:dyDescent="0.35">
      <c r="A5" s="202" t="s">
        <v>473</v>
      </c>
      <c r="B5" s="3"/>
      <c r="C5" s="94"/>
      <c r="D5" s="3"/>
      <c r="E5" s="319"/>
      <c r="F5" s="320"/>
      <c r="G5" s="320"/>
      <c r="H5" s="321"/>
      <c r="I5" s="3"/>
      <c r="J5" s="123" t="s">
        <v>12</v>
      </c>
      <c r="K5" s="124" t="s">
        <v>12</v>
      </c>
      <c r="L5" s="124" t="s">
        <v>12</v>
      </c>
      <c r="M5" s="139" t="s">
        <v>12</v>
      </c>
      <c r="N5" s="3"/>
      <c r="O5" s="188" t="s">
        <v>14</v>
      </c>
      <c r="P5" s="205" t="s">
        <v>15</v>
      </c>
      <c r="Q5" s="3"/>
      <c r="R5" s="188" t="s">
        <v>320</v>
      </c>
    </row>
    <row r="6" spans="1:20" s="2" customFormat="1" x14ac:dyDescent="0.3">
      <c r="A6" s="150" t="s">
        <v>196</v>
      </c>
      <c r="B6" s="39"/>
      <c r="C6" s="45" t="s">
        <v>195</v>
      </c>
      <c r="D6" s="3"/>
      <c r="E6" s="313" t="s">
        <v>387</v>
      </c>
      <c r="F6" s="314"/>
      <c r="G6" s="314"/>
      <c r="H6" s="315"/>
      <c r="I6" s="3"/>
      <c r="J6" s="134">
        <v>2.7</v>
      </c>
      <c r="K6" s="135">
        <v>2.96</v>
      </c>
      <c r="L6" s="135">
        <v>1.2</v>
      </c>
      <c r="M6" s="140">
        <v>0.1</v>
      </c>
      <c r="N6" s="3"/>
      <c r="O6" s="105">
        <v>200</v>
      </c>
      <c r="P6" s="102">
        <f>O6*1</f>
        <v>200</v>
      </c>
      <c r="Q6" s="3"/>
      <c r="R6" s="27" t="s">
        <v>347</v>
      </c>
    </row>
    <row r="7" spans="1:20" s="2" customFormat="1" x14ac:dyDescent="0.3">
      <c r="A7" s="150" t="s">
        <v>197</v>
      </c>
      <c r="B7" s="39"/>
      <c r="C7" s="45" t="s">
        <v>195</v>
      </c>
      <c r="D7" s="3"/>
      <c r="E7" s="313" t="s">
        <v>387</v>
      </c>
      <c r="F7" s="314"/>
      <c r="G7" s="314"/>
      <c r="H7" s="315"/>
      <c r="I7" s="3"/>
      <c r="J7" s="134">
        <v>2.7</v>
      </c>
      <c r="K7" s="135">
        <v>2.96</v>
      </c>
      <c r="L7" s="135">
        <v>1.2</v>
      </c>
      <c r="M7" s="140">
        <v>0.1</v>
      </c>
      <c r="N7" s="3"/>
      <c r="O7" s="105">
        <v>200</v>
      </c>
      <c r="P7" s="102">
        <f>O7*1</f>
        <v>200</v>
      </c>
      <c r="Q7" s="3"/>
      <c r="R7" s="27" t="s">
        <v>313</v>
      </c>
    </row>
    <row r="8" spans="1:20" s="2" customFormat="1" x14ac:dyDescent="0.3">
      <c r="A8" s="212" t="s">
        <v>198</v>
      </c>
      <c r="B8" s="39"/>
      <c r="C8" s="80" t="s">
        <v>195</v>
      </c>
      <c r="D8" s="3"/>
      <c r="E8" s="313" t="s">
        <v>387</v>
      </c>
      <c r="F8" s="314"/>
      <c r="G8" s="314"/>
      <c r="H8" s="315"/>
      <c r="I8" s="3"/>
      <c r="J8" s="134">
        <v>2.7</v>
      </c>
      <c r="K8" s="135">
        <v>2.96</v>
      </c>
      <c r="L8" s="135">
        <v>1.2</v>
      </c>
      <c r="M8" s="140">
        <v>0.1</v>
      </c>
      <c r="N8" s="3"/>
      <c r="O8" s="126">
        <v>200</v>
      </c>
      <c r="P8" s="127">
        <f>O8*1</f>
        <v>200</v>
      </c>
      <c r="Q8" s="3"/>
      <c r="R8" s="81" t="s">
        <v>346</v>
      </c>
    </row>
    <row r="9" spans="1:20" x14ac:dyDescent="0.3">
      <c r="A9" s="95" t="s">
        <v>345</v>
      </c>
      <c r="B9" s="213"/>
      <c r="C9" s="96" t="s">
        <v>195</v>
      </c>
      <c r="D9" s="213"/>
      <c r="E9" s="313" t="s">
        <v>387</v>
      </c>
      <c r="F9" s="314"/>
      <c r="G9" s="314"/>
      <c r="H9" s="315"/>
      <c r="I9" s="213"/>
      <c r="J9" s="134">
        <v>2.7</v>
      </c>
      <c r="K9" s="135">
        <v>2.96</v>
      </c>
      <c r="L9" s="135">
        <v>1.2</v>
      </c>
      <c r="M9" s="140">
        <v>0.1</v>
      </c>
      <c r="N9" s="213"/>
      <c r="O9" s="125">
        <v>200</v>
      </c>
      <c r="P9" s="125">
        <f>O9*1</f>
        <v>200</v>
      </c>
      <c r="Q9" s="213"/>
      <c r="R9" s="96" t="s">
        <v>348</v>
      </c>
    </row>
    <row r="10" spans="1:20" x14ac:dyDescent="0.3">
      <c r="A10" s="2" t="s">
        <v>631</v>
      </c>
    </row>
    <row r="13" spans="1:20" x14ac:dyDescent="0.3">
      <c r="H13" t="s">
        <v>590</v>
      </c>
    </row>
  </sheetData>
  <mergeCells count="12">
    <mergeCell ref="J3:M3"/>
    <mergeCell ref="E6:H6"/>
    <mergeCell ref="E4:H5"/>
    <mergeCell ref="E1:R1"/>
    <mergeCell ref="A2:C2"/>
    <mergeCell ref="E2:R2"/>
    <mergeCell ref="O3:P3"/>
    <mergeCell ref="E7:H7"/>
    <mergeCell ref="E8:H8"/>
    <mergeCell ref="E9:H9"/>
    <mergeCell ref="A1:C1"/>
    <mergeCell ref="E3:H3"/>
  </mergeCells>
  <pageMargins left="0.15" right="0.15" top="0.25" bottom="0.25" header="0.05" footer="0.05"/>
  <pageSetup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28"/>
  <sheetViews>
    <sheetView topLeftCell="A22" zoomScale="115" zoomScaleNormal="115" workbookViewId="0">
      <selection activeCell="C34" sqref="C34"/>
    </sheetView>
  </sheetViews>
  <sheetFormatPr defaultRowHeight="14.4" x14ac:dyDescent="0.3"/>
  <cols>
    <col min="1" max="1" width="15.33203125" bestFit="1" customWidth="1"/>
    <col min="2" max="2" width="0.88671875" customWidth="1"/>
    <col min="3" max="3" width="28.44140625" customWidth="1"/>
    <col min="4" max="4" width="0.88671875" customWidth="1"/>
    <col min="5" max="5" width="8.109375" bestFit="1" customWidth="1"/>
    <col min="6" max="6" width="6.5546875" bestFit="1" customWidth="1"/>
    <col min="7" max="7" width="6" bestFit="1" customWidth="1"/>
    <col min="8" max="8" width="9.5546875" customWidth="1"/>
    <col min="9" max="9" width="0.88671875" customWidth="1"/>
    <col min="10" max="10" width="7" bestFit="1" customWidth="1"/>
    <col min="11" max="11" width="6.5546875" bestFit="1" customWidth="1"/>
    <col min="12" max="12" width="6" bestFit="1" customWidth="1"/>
    <col min="13" max="13" width="7.6640625" customWidth="1"/>
    <col min="14" max="14" width="0.88671875" customWidth="1"/>
    <col min="15" max="15" width="5.109375" bestFit="1" customWidth="1"/>
    <col min="16" max="16" width="12.88671875" customWidth="1"/>
    <col min="17" max="17" width="0.88671875" customWidth="1"/>
    <col min="18" max="18" width="55" customWidth="1"/>
    <col min="19" max="19" width="78.5546875" bestFit="1" customWidth="1"/>
  </cols>
  <sheetData>
    <row r="1" spans="1:20" ht="29.4" thickBot="1" x14ac:dyDescent="0.6">
      <c r="A1" s="267" t="s">
        <v>627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53"/>
      <c r="T1" s="253"/>
    </row>
    <row r="2" spans="1:20" s="83" customFormat="1" ht="16.2" thickBot="1" x14ac:dyDescent="0.35">
      <c r="A2" s="276" t="s">
        <v>1</v>
      </c>
      <c r="B2" s="301"/>
      <c r="C2" s="302"/>
      <c r="D2" s="215"/>
      <c r="E2" s="276" t="s">
        <v>411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80"/>
    </row>
    <row r="3" spans="1:20" s="2" customFormat="1" ht="15" thickBot="1" x14ac:dyDescent="0.35">
      <c r="A3" s="326"/>
      <c r="B3" s="282"/>
      <c r="C3" s="282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283"/>
    </row>
    <row r="4" spans="1:20" s="2" customFormat="1" ht="15" thickBot="1" x14ac:dyDescent="0.35">
      <c r="A4" s="187" t="s">
        <v>2</v>
      </c>
      <c r="B4" s="28"/>
      <c r="C4" s="67" t="s">
        <v>2</v>
      </c>
      <c r="D4" s="28"/>
      <c r="E4" s="272" t="s">
        <v>406</v>
      </c>
      <c r="F4" s="275"/>
      <c r="G4" s="275"/>
      <c r="H4" s="273"/>
      <c r="I4" s="161"/>
      <c r="J4" s="272" t="s">
        <v>407</v>
      </c>
      <c r="K4" s="275"/>
      <c r="L4" s="275"/>
      <c r="M4" s="273"/>
      <c r="N4" s="161"/>
      <c r="O4" s="272" t="s">
        <v>408</v>
      </c>
      <c r="P4" s="284"/>
      <c r="Q4" s="162"/>
      <c r="R4" s="241"/>
    </row>
    <row r="5" spans="1:20" s="2" customFormat="1" ht="15" thickBot="1" x14ac:dyDescent="0.35">
      <c r="A5" s="197" t="s">
        <v>4</v>
      </c>
      <c r="B5" s="3"/>
      <c r="C5" s="32" t="s">
        <v>4</v>
      </c>
      <c r="D5" s="3"/>
      <c r="E5" s="272" t="s">
        <v>5</v>
      </c>
      <c r="F5" s="273"/>
      <c r="G5" s="274" t="s">
        <v>202</v>
      </c>
      <c r="H5" s="275"/>
      <c r="I5" s="3"/>
      <c r="J5" s="272" t="s">
        <v>203</v>
      </c>
      <c r="K5" s="273"/>
      <c r="L5" s="274" t="s">
        <v>202</v>
      </c>
      <c r="M5" s="275"/>
      <c r="N5" s="30"/>
      <c r="O5" s="187" t="s">
        <v>8</v>
      </c>
      <c r="P5" s="67" t="s">
        <v>9</v>
      </c>
      <c r="Q5" s="3"/>
      <c r="R5" s="187" t="s">
        <v>477</v>
      </c>
    </row>
    <row r="6" spans="1:20" s="2" customFormat="1" ht="15" thickBot="1" x14ac:dyDescent="0.35">
      <c r="A6" s="202" t="s">
        <v>473</v>
      </c>
      <c r="B6" s="3"/>
      <c r="C6" s="94"/>
      <c r="D6" s="3"/>
      <c r="E6" s="170" t="s">
        <v>11</v>
      </c>
      <c r="F6" s="170" t="s">
        <v>12</v>
      </c>
      <c r="G6" s="222" t="s">
        <v>11</v>
      </c>
      <c r="H6" s="170" t="s">
        <v>12</v>
      </c>
      <c r="I6" s="3"/>
      <c r="J6" s="170" t="s">
        <v>11</v>
      </c>
      <c r="K6" s="170" t="s">
        <v>12</v>
      </c>
      <c r="L6" s="222" t="s">
        <v>11</v>
      </c>
      <c r="M6" s="170" t="s">
        <v>12</v>
      </c>
      <c r="N6" s="30"/>
      <c r="O6" s="188" t="s">
        <v>14</v>
      </c>
      <c r="P6" s="205" t="s">
        <v>15</v>
      </c>
      <c r="Q6" s="3"/>
      <c r="R6" s="188" t="s">
        <v>612</v>
      </c>
    </row>
    <row r="7" spans="1:20" s="2" customFormat="1" x14ac:dyDescent="0.3">
      <c r="A7" s="216" t="s">
        <v>204</v>
      </c>
      <c r="B7" s="3"/>
      <c r="C7" s="40" t="s">
        <v>591</v>
      </c>
      <c r="D7" s="3"/>
      <c r="E7" s="219">
        <v>19.399999999999999</v>
      </c>
      <c r="F7" s="223">
        <f>E7*0.03937</f>
        <v>0.76377799999999996</v>
      </c>
      <c r="G7" s="219">
        <v>76.36</v>
      </c>
      <c r="H7" s="220">
        <v>3</v>
      </c>
      <c r="I7" s="3"/>
      <c r="J7" s="219">
        <v>23.4</v>
      </c>
      <c r="K7" s="223">
        <f>J7*0.03937</f>
        <v>0.92125800000000002</v>
      </c>
      <c r="L7" s="219">
        <v>80.099999999999994</v>
      </c>
      <c r="M7" s="220">
        <v>3.2</v>
      </c>
      <c r="N7" s="30"/>
      <c r="O7" s="171">
        <v>100</v>
      </c>
      <c r="P7" s="43">
        <v>800</v>
      </c>
      <c r="Q7" s="3"/>
      <c r="R7" s="125" t="s">
        <v>608</v>
      </c>
    </row>
    <row r="8" spans="1:20" s="2" customFormat="1" x14ac:dyDescent="0.3">
      <c r="A8" s="95" t="s">
        <v>349</v>
      </c>
      <c r="B8" s="39"/>
      <c r="C8" s="45" t="s">
        <v>592</v>
      </c>
      <c r="D8" s="3"/>
      <c r="E8" s="46">
        <v>22.61</v>
      </c>
      <c r="F8" s="63">
        <v>0.85</v>
      </c>
      <c r="G8" s="46">
        <v>79.22</v>
      </c>
      <c r="H8" s="132">
        <v>3.12</v>
      </c>
      <c r="I8" s="3"/>
      <c r="J8" s="46">
        <v>25.5</v>
      </c>
      <c r="K8" s="63">
        <f t="shared" ref="K8:K16" si="0">J8*0.03937</f>
        <v>1.003935</v>
      </c>
      <c r="L8" s="46">
        <v>82.8</v>
      </c>
      <c r="M8" s="132">
        <v>3.3</v>
      </c>
      <c r="N8" s="30"/>
      <c r="O8" s="62">
        <v>100</v>
      </c>
      <c r="P8" s="179">
        <v>800</v>
      </c>
      <c r="Q8" s="3"/>
      <c r="R8" s="41" t="s">
        <v>609</v>
      </c>
    </row>
    <row r="9" spans="1:20" s="2" customFormat="1" x14ac:dyDescent="0.3">
      <c r="A9" s="150" t="s">
        <v>205</v>
      </c>
      <c r="B9" s="39"/>
      <c r="C9" s="45" t="s">
        <v>593</v>
      </c>
      <c r="D9" s="3"/>
      <c r="E9" s="46">
        <v>18.100000000000001</v>
      </c>
      <c r="F9" s="63">
        <v>0.71</v>
      </c>
      <c r="G9" s="46">
        <v>68.7</v>
      </c>
      <c r="H9" s="132">
        <v>2.7</v>
      </c>
      <c r="I9" s="3"/>
      <c r="J9" s="46">
        <v>23.4</v>
      </c>
      <c r="K9" s="63">
        <f t="shared" si="0"/>
        <v>0.92125800000000002</v>
      </c>
      <c r="L9" s="46">
        <v>80.099999999999994</v>
      </c>
      <c r="M9" s="132">
        <v>3.2</v>
      </c>
      <c r="N9" s="30"/>
      <c r="O9" s="62">
        <v>100</v>
      </c>
      <c r="P9" s="179">
        <v>800</v>
      </c>
      <c r="Q9" s="3"/>
      <c r="R9" s="41" t="s">
        <v>610</v>
      </c>
    </row>
    <row r="10" spans="1:20" s="2" customFormat="1" x14ac:dyDescent="0.3">
      <c r="A10" s="95" t="s">
        <v>206</v>
      </c>
      <c r="B10" s="39"/>
      <c r="C10" s="51" t="s">
        <v>594</v>
      </c>
      <c r="D10" s="3"/>
      <c r="E10" s="114">
        <v>24.9</v>
      </c>
      <c r="F10" s="135">
        <v>0.98</v>
      </c>
      <c r="G10" s="114">
        <v>17.62</v>
      </c>
      <c r="H10" s="132">
        <v>0.64500000000000002</v>
      </c>
      <c r="I10" s="3"/>
      <c r="J10" s="114">
        <v>28.2</v>
      </c>
      <c r="K10" s="135">
        <f t="shared" si="0"/>
        <v>1.1102339999999999</v>
      </c>
      <c r="L10" s="114">
        <v>20.6</v>
      </c>
      <c r="M10" s="136">
        <f>L10*0.03937</f>
        <v>0.81102200000000013</v>
      </c>
      <c r="N10" s="30"/>
      <c r="O10" s="62">
        <v>100</v>
      </c>
      <c r="P10" s="179">
        <v>600</v>
      </c>
      <c r="Q10" s="3"/>
      <c r="R10" s="41" t="s">
        <v>611</v>
      </c>
    </row>
    <row r="11" spans="1:20" s="2" customFormat="1" x14ac:dyDescent="0.3">
      <c r="A11" s="95" t="s">
        <v>207</v>
      </c>
      <c r="B11" s="39"/>
      <c r="C11" s="51" t="s">
        <v>594</v>
      </c>
      <c r="D11" s="3"/>
      <c r="E11" s="114">
        <v>24.9</v>
      </c>
      <c r="F11" s="135">
        <f>E11*0.03937</f>
        <v>0.98031299999999999</v>
      </c>
      <c r="G11" s="114">
        <v>17.62</v>
      </c>
      <c r="H11" s="132">
        <v>0.64500000000000002</v>
      </c>
      <c r="I11" s="3"/>
      <c r="J11" s="114">
        <v>28.2</v>
      </c>
      <c r="K11" s="135">
        <f t="shared" si="0"/>
        <v>1.1102339999999999</v>
      </c>
      <c r="L11" s="114">
        <v>20.6</v>
      </c>
      <c r="M11" s="136">
        <f>L11*0.03937</f>
        <v>0.81102200000000013</v>
      </c>
      <c r="N11" s="30"/>
      <c r="O11" s="62" t="s">
        <v>621</v>
      </c>
      <c r="P11" s="179">
        <v>1000</v>
      </c>
      <c r="Q11" s="3"/>
      <c r="R11" s="41" t="s">
        <v>611</v>
      </c>
    </row>
    <row r="12" spans="1:20" s="2" customFormat="1" x14ac:dyDescent="0.3">
      <c r="A12" s="217" t="s">
        <v>600</v>
      </c>
      <c r="B12" s="39"/>
      <c r="C12" s="51" t="s">
        <v>594</v>
      </c>
      <c r="D12" s="3"/>
      <c r="E12" s="46">
        <v>25.5</v>
      </c>
      <c r="F12" s="63">
        <v>1.01</v>
      </c>
      <c r="G12" s="46">
        <v>73.28</v>
      </c>
      <c r="H12" s="132">
        <v>2.8820000000000001</v>
      </c>
      <c r="I12" s="3"/>
      <c r="J12" s="114">
        <v>28.2</v>
      </c>
      <c r="K12" s="135">
        <f t="shared" si="0"/>
        <v>1.1102339999999999</v>
      </c>
      <c r="L12" s="114">
        <v>76.2</v>
      </c>
      <c r="M12" s="136">
        <f>L12*0.03937</f>
        <v>2.9999940000000005</v>
      </c>
      <c r="N12" s="30"/>
      <c r="O12" s="62">
        <v>100</v>
      </c>
      <c r="P12" s="179">
        <v>500</v>
      </c>
      <c r="Q12" s="3"/>
      <c r="R12" s="41" t="s">
        <v>613</v>
      </c>
    </row>
    <row r="13" spans="1:20" s="2" customFormat="1" x14ac:dyDescent="0.3">
      <c r="A13" s="150" t="s">
        <v>208</v>
      </c>
      <c r="B13" s="39"/>
      <c r="C13" s="45" t="s">
        <v>595</v>
      </c>
      <c r="D13" s="3"/>
      <c r="E13" s="46">
        <v>32.1</v>
      </c>
      <c r="F13" s="63">
        <v>1.2649999999999999</v>
      </c>
      <c r="G13" s="46">
        <v>44.39</v>
      </c>
      <c r="H13" s="132">
        <f t="shared" ref="H13:H24" si="1">G13*0.03937</f>
        <v>1.7476343000000001</v>
      </c>
      <c r="I13" s="3"/>
      <c r="J13" s="46">
        <v>35.200000000000003</v>
      </c>
      <c r="K13" s="63">
        <v>1.4</v>
      </c>
      <c r="L13" s="46">
        <v>48.1</v>
      </c>
      <c r="M13" s="132">
        <v>1.9</v>
      </c>
      <c r="N13" s="30"/>
      <c r="O13" s="62">
        <v>100</v>
      </c>
      <c r="P13" s="179">
        <v>800</v>
      </c>
      <c r="Q13" s="3"/>
      <c r="R13" s="41" t="s">
        <v>614</v>
      </c>
    </row>
    <row r="14" spans="1:20" s="2" customFormat="1" x14ac:dyDescent="0.3">
      <c r="A14" s="150" t="s">
        <v>209</v>
      </c>
      <c r="B14" s="39"/>
      <c r="C14" s="45" t="s">
        <v>596</v>
      </c>
      <c r="D14" s="3"/>
      <c r="E14" s="46">
        <v>26.8</v>
      </c>
      <c r="F14" s="63">
        <v>1.1000000000000001</v>
      </c>
      <c r="G14" s="46">
        <v>53.8</v>
      </c>
      <c r="H14" s="132">
        <v>2.11</v>
      </c>
      <c r="I14" s="3"/>
      <c r="J14" s="46">
        <v>30.6</v>
      </c>
      <c r="K14" s="63">
        <f t="shared" si="0"/>
        <v>1.2047220000000001</v>
      </c>
      <c r="L14" s="46">
        <v>57.4</v>
      </c>
      <c r="M14" s="132">
        <v>2.2999999999999998</v>
      </c>
      <c r="N14" s="30"/>
      <c r="O14" s="62">
        <v>100</v>
      </c>
      <c r="P14" s="179">
        <v>800</v>
      </c>
      <c r="Q14" s="3"/>
      <c r="R14" s="41" t="s">
        <v>615</v>
      </c>
    </row>
    <row r="15" spans="1:20" s="2" customFormat="1" x14ac:dyDescent="0.3">
      <c r="A15" s="150" t="s">
        <v>210</v>
      </c>
      <c r="B15" s="39"/>
      <c r="C15" s="45" t="s">
        <v>597</v>
      </c>
      <c r="D15" s="3"/>
      <c r="E15" s="46">
        <v>32.9</v>
      </c>
      <c r="F15" s="63">
        <f>E15*0.03937</f>
        <v>1.2952730000000001</v>
      </c>
      <c r="G15" s="46">
        <v>58.5</v>
      </c>
      <c r="H15" s="132">
        <v>2.2999999999999998</v>
      </c>
      <c r="I15" s="3"/>
      <c r="J15" s="46">
        <v>35.9</v>
      </c>
      <c r="K15" s="63">
        <f t="shared" si="0"/>
        <v>1.4133830000000001</v>
      </c>
      <c r="L15" s="46">
        <v>62.7</v>
      </c>
      <c r="M15" s="132">
        <v>2.4</v>
      </c>
      <c r="N15" s="30"/>
      <c r="O15" s="62">
        <v>50</v>
      </c>
      <c r="P15" s="179">
        <v>550</v>
      </c>
      <c r="Q15" s="3"/>
      <c r="R15" s="41" t="s">
        <v>616</v>
      </c>
    </row>
    <row r="16" spans="1:20" s="2" customFormat="1" x14ac:dyDescent="0.3">
      <c r="A16" s="150" t="s">
        <v>211</v>
      </c>
      <c r="B16" s="39"/>
      <c r="C16" s="45" t="s">
        <v>598</v>
      </c>
      <c r="D16" s="3"/>
      <c r="E16" s="46">
        <v>32.9</v>
      </c>
      <c r="F16" s="63">
        <f>E16*0.03937</f>
        <v>1.2952730000000001</v>
      </c>
      <c r="G16" s="46">
        <v>48.6</v>
      </c>
      <c r="H16" s="132">
        <f t="shared" si="1"/>
        <v>1.9133820000000001</v>
      </c>
      <c r="I16" s="3"/>
      <c r="J16" s="46">
        <v>36</v>
      </c>
      <c r="K16" s="63">
        <f t="shared" si="0"/>
        <v>1.4173200000000001</v>
      </c>
      <c r="L16" s="46">
        <v>53.24</v>
      </c>
      <c r="M16" s="132">
        <v>2.1</v>
      </c>
      <c r="N16" s="30"/>
      <c r="O16" s="62" t="s">
        <v>621</v>
      </c>
      <c r="P16" s="179">
        <v>675</v>
      </c>
      <c r="Q16" s="3"/>
      <c r="R16" s="41" t="s">
        <v>618</v>
      </c>
    </row>
    <row r="17" spans="1:18" s="2" customFormat="1" x14ac:dyDescent="0.3">
      <c r="A17" s="150" t="s">
        <v>212</v>
      </c>
      <c r="B17" s="39"/>
      <c r="C17" s="45" t="s">
        <v>599</v>
      </c>
      <c r="D17" s="3"/>
      <c r="E17" s="46">
        <v>38.299999999999997</v>
      </c>
      <c r="F17" s="63">
        <v>1.53</v>
      </c>
      <c r="G17" s="46">
        <v>57.69</v>
      </c>
      <c r="H17" s="132">
        <v>2.27</v>
      </c>
      <c r="I17" s="3"/>
      <c r="J17" s="46">
        <v>42.2</v>
      </c>
      <c r="K17" s="63">
        <v>1.7</v>
      </c>
      <c r="L17" s="46">
        <v>61.7</v>
      </c>
      <c r="M17" s="132">
        <v>2.4</v>
      </c>
      <c r="N17" s="30"/>
      <c r="O17" s="62">
        <v>100</v>
      </c>
      <c r="P17" s="179">
        <v>800</v>
      </c>
      <c r="Q17" s="3"/>
      <c r="R17" s="41" t="s">
        <v>617</v>
      </c>
    </row>
    <row r="18" spans="1:18" s="2" customFormat="1" x14ac:dyDescent="0.3">
      <c r="A18" s="95" t="s">
        <v>603</v>
      </c>
      <c r="B18" s="39"/>
      <c r="C18" s="45" t="s">
        <v>625</v>
      </c>
      <c r="D18" s="3"/>
      <c r="E18" s="46">
        <v>40</v>
      </c>
      <c r="F18" s="63">
        <v>1.6</v>
      </c>
      <c r="G18" s="46">
        <v>33.700000000000003</v>
      </c>
      <c r="H18" s="132">
        <v>1.327</v>
      </c>
      <c r="I18" s="3"/>
      <c r="J18" s="46">
        <v>43.4</v>
      </c>
      <c r="K18" s="63">
        <v>1.72</v>
      </c>
      <c r="L18" s="46">
        <v>46.5</v>
      </c>
      <c r="M18" s="132">
        <v>1.831</v>
      </c>
      <c r="N18" s="30"/>
      <c r="O18" s="62" t="s">
        <v>621</v>
      </c>
      <c r="P18" s="179">
        <v>504</v>
      </c>
      <c r="Q18" s="3"/>
      <c r="R18" s="125" t="s">
        <v>604</v>
      </c>
    </row>
    <row r="19" spans="1:18" s="2" customFormat="1" x14ac:dyDescent="0.3">
      <c r="A19" s="193" t="s">
        <v>214</v>
      </c>
      <c r="B19" s="39"/>
      <c r="C19" s="45" t="s">
        <v>625</v>
      </c>
      <c r="D19" s="3"/>
      <c r="E19" s="46">
        <v>40</v>
      </c>
      <c r="F19" s="63">
        <v>1.6</v>
      </c>
      <c r="G19" s="46">
        <v>69.099999999999994</v>
      </c>
      <c r="H19" s="132">
        <v>2.72</v>
      </c>
      <c r="I19" s="3"/>
      <c r="J19" s="46">
        <v>43.4</v>
      </c>
      <c r="K19" s="63">
        <v>1.72</v>
      </c>
      <c r="L19" s="46">
        <v>73.319999999999993</v>
      </c>
      <c r="M19" s="132">
        <v>2.9</v>
      </c>
      <c r="N19" s="30"/>
      <c r="O19" s="62" t="s">
        <v>621</v>
      </c>
      <c r="P19" s="179">
        <v>330</v>
      </c>
      <c r="Q19" s="3"/>
      <c r="R19" s="128" t="s">
        <v>605</v>
      </c>
    </row>
    <row r="20" spans="1:18" s="2" customFormat="1" x14ac:dyDescent="0.3">
      <c r="A20" s="193" t="s">
        <v>601</v>
      </c>
      <c r="B20" s="39"/>
      <c r="C20" s="45" t="s">
        <v>625</v>
      </c>
      <c r="D20" s="3"/>
      <c r="E20" s="46">
        <v>40</v>
      </c>
      <c r="F20" s="63">
        <v>1.6</v>
      </c>
      <c r="G20" s="46">
        <v>59.7</v>
      </c>
      <c r="H20" s="132">
        <v>2.35</v>
      </c>
      <c r="I20" s="3"/>
      <c r="J20" s="46">
        <v>43.4</v>
      </c>
      <c r="K20" s="63">
        <v>1.72</v>
      </c>
      <c r="L20" s="46">
        <v>73.2</v>
      </c>
      <c r="M20" s="132">
        <v>2.8820000000000001</v>
      </c>
      <c r="N20" s="30"/>
      <c r="O20" s="62" t="s">
        <v>621</v>
      </c>
      <c r="P20" s="179">
        <v>300</v>
      </c>
      <c r="Q20" s="3"/>
      <c r="R20" s="128" t="s">
        <v>607</v>
      </c>
    </row>
    <row r="21" spans="1:18" s="2" customFormat="1" x14ac:dyDescent="0.3">
      <c r="A21" s="193" t="s">
        <v>602</v>
      </c>
      <c r="B21" s="39"/>
      <c r="C21" s="45" t="s">
        <v>625</v>
      </c>
      <c r="D21" s="3"/>
      <c r="E21" s="46">
        <v>40</v>
      </c>
      <c r="F21" s="63">
        <v>1.6</v>
      </c>
      <c r="G21" s="46">
        <v>64.2</v>
      </c>
      <c r="H21" s="132">
        <v>2.528</v>
      </c>
      <c r="I21" s="3"/>
      <c r="J21" s="46">
        <v>43.4</v>
      </c>
      <c r="K21" s="63">
        <v>1.72</v>
      </c>
      <c r="L21" s="46">
        <v>73.2</v>
      </c>
      <c r="M21" s="132">
        <v>2.8820000000000001</v>
      </c>
      <c r="N21" s="30"/>
      <c r="O21" s="62" t="s">
        <v>621</v>
      </c>
      <c r="P21" s="179">
        <v>300</v>
      </c>
      <c r="Q21" s="3"/>
      <c r="R21" s="128" t="s">
        <v>606</v>
      </c>
    </row>
    <row r="22" spans="1:18" s="2" customFormat="1" x14ac:dyDescent="0.3">
      <c r="A22" s="193" t="s">
        <v>213</v>
      </c>
      <c r="B22" s="39"/>
      <c r="C22" s="45" t="s">
        <v>625</v>
      </c>
      <c r="D22" s="3"/>
      <c r="E22" s="46">
        <v>40</v>
      </c>
      <c r="F22" s="63">
        <v>1.6</v>
      </c>
      <c r="G22" s="46">
        <v>69.099999999999994</v>
      </c>
      <c r="H22" s="132">
        <v>2.72</v>
      </c>
      <c r="I22" s="3"/>
      <c r="J22" s="46">
        <v>43.4</v>
      </c>
      <c r="K22" s="63">
        <v>1.72</v>
      </c>
      <c r="L22" s="46">
        <v>73.2</v>
      </c>
      <c r="M22" s="132">
        <v>2.9</v>
      </c>
      <c r="N22" s="30"/>
      <c r="O22" s="62">
        <v>100</v>
      </c>
      <c r="P22" s="179">
        <v>700</v>
      </c>
      <c r="Q22" s="3"/>
      <c r="R22" s="128" t="s">
        <v>605</v>
      </c>
    </row>
    <row r="23" spans="1:18" s="2" customFormat="1" x14ac:dyDescent="0.3">
      <c r="A23" s="150" t="s">
        <v>215</v>
      </c>
      <c r="B23" s="39"/>
      <c r="C23" s="45" t="s">
        <v>624</v>
      </c>
      <c r="D23" s="3"/>
      <c r="E23" s="46">
        <v>42.2</v>
      </c>
      <c r="F23" s="63">
        <v>1.66</v>
      </c>
      <c r="G23" s="46">
        <v>68.5</v>
      </c>
      <c r="H23" s="132">
        <f t="shared" si="1"/>
        <v>2.6968450000000002</v>
      </c>
      <c r="I23" s="3"/>
      <c r="J23" s="46">
        <v>45.5</v>
      </c>
      <c r="K23" s="63">
        <v>1.8</v>
      </c>
      <c r="L23" s="46">
        <v>73.7</v>
      </c>
      <c r="M23" s="132">
        <f>L23*0.03937</f>
        <v>2.9015690000000003</v>
      </c>
      <c r="N23" s="30"/>
      <c r="O23" s="62">
        <v>100</v>
      </c>
      <c r="P23" s="179">
        <v>600</v>
      </c>
      <c r="Q23" s="3"/>
      <c r="R23" s="41" t="s">
        <v>619</v>
      </c>
    </row>
    <row r="24" spans="1:18" s="2" customFormat="1" x14ac:dyDescent="0.3">
      <c r="A24" s="150" t="s">
        <v>216</v>
      </c>
      <c r="B24" s="39"/>
      <c r="C24" s="45" t="s">
        <v>624</v>
      </c>
      <c r="D24" s="3"/>
      <c r="E24" s="46">
        <v>42.2</v>
      </c>
      <c r="F24" s="63">
        <v>1.66</v>
      </c>
      <c r="G24" s="46">
        <v>68.5</v>
      </c>
      <c r="H24" s="132">
        <f t="shared" si="1"/>
        <v>2.6968450000000002</v>
      </c>
      <c r="I24" s="3"/>
      <c r="J24" s="46">
        <v>45.5</v>
      </c>
      <c r="K24" s="63">
        <v>1.8</v>
      </c>
      <c r="L24" s="46">
        <v>73.7</v>
      </c>
      <c r="M24" s="132">
        <f>L24*0.03937</f>
        <v>2.9015690000000003</v>
      </c>
      <c r="N24" s="30"/>
      <c r="O24" s="62" t="s">
        <v>621</v>
      </c>
      <c r="P24" s="179">
        <v>400</v>
      </c>
      <c r="Q24" s="3"/>
      <c r="R24" s="41" t="s">
        <v>620</v>
      </c>
    </row>
    <row r="25" spans="1:18" s="2" customFormat="1" x14ac:dyDescent="0.3">
      <c r="A25" s="218"/>
      <c r="B25" s="68"/>
      <c r="C25" s="69"/>
      <c r="D25" s="3"/>
      <c r="E25" s="70" t="s">
        <v>154</v>
      </c>
      <c r="F25" s="224" t="s">
        <v>153</v>
      </c>
      <c r="G25" s="70" t="s">
        <v>217</v>
      </c>
      <c r="H25" s="71" t="s">
        <v>0</v>
      </c>
      <c r="I25" s="3"/>
      <c r="J25" s="72" t="s">
        <v>154</v>
      </c>
      <c r="K25" s="224" t="s">
        <v>153</v>
      </c>
      <c r="L25" s="70" t="s">
        <v>217</v>
      </c>
      <c r="M25" s="71" t="s">
        <v>0</v>
      </c>
      <c r="N25" s="30"/>
      <c r="O25" s="229"/>
      <c r="P25" s="71"/>
      <c r="Q25" s="3"/>
      <c r="R25" s="73"/>
    </row>
    <row r="26" spans="1:18" s="2" customFormat="1" x14ac:dyDescent="0.3">
      <c r="A26" s="150" t="s">
        <v>218</v>
      </c>
      <c r="B26" s="3"/>
      <c r="C26" s="74" t="s">
        <v>626</v>
      </c>
      <c r="D26" s="3"/>
      <c r="E26" s="75">
        <v>2.0299999999999998</v>
      </c>
      <c r="F26" s="225">
        <v>1.18</v>
      </c>
      <c r="G26" s="77">
        <v>2.02</v>
      </c>
      <c r="H26" s="76" t="s">
        <v>219</v>
      </c>
      <c r="I26" s="3"/>
      <c r="J26" s="77">
        <v>2.7</v>
      </c>
      <c r="K26" s="228">
        <v>1.44</v>
      </c>
      <c r="L26" s="75">
        <v>2.2000000000000002</v>
      </c>
      <c r="M26" s="76" t="s">
        <v>219</v>
      </c>
      <c r="N26" s="30"/>
      <c r="O26" s="62">
        <v>100</v>
      </c>
      <c r="P26" s="43">
        <v>500</v>
      </c>
      <c r="Q26" s="3"/>
      <c r="R26" s="41" t="s">
        <v>623</v>
      </c>
    </row>
    <row r="27" spans="1:18" s="2" customFormat="1" x14ac:dyDescent="0.3">
      <c r="A27" s="49" t="s">
        <v>220</v>
      </c>
      <c r="B27" s="16"/>
      <c r="C27" s="74" t="s">
        <v>626</v>
      </c>
      <c r="D27" s="16"/>
      <c r="E27" s="79">
        <v>51.6</v>
      </c>
      <c r="F27" s="226">
        <v>29.97</v>
      </c>
      <c r="G27" s="41">
        <v>51.5</v>
      </c>
      <c r="H27" s="92" t="s">
        <v>221</v>
      </c>
      <c r="I27" s="16"/>
      <c r="J27" s="41">
        <v>58</v>
      </c>
      <c r="K27" s="62">
        <v>36.6</v>
      </c>
      <c r="L27" s="227">
        <v>56.9</v>
      </c>
      <c r="M27" s="92" t="s">
        <v>221</v>
      </c>
      <c r="N27" s="90"/>
      <c r="O27" s="62" t="s">
        <v>621</v>
      </c>
      <c r="P27" s="62">
        <v>560</v>
      </c>
      <c r="Q27" s="16"/>
      <c r="R27" s="41" t="s">
        <v>622</v>
      </c>
    </row>
    <row r="28" spans="1:18" x14ac:dyDescent="0.3">
      <c r="A28" s="2" t="s">
        <v>631</v>
      </c>
    </row>
  </sheetData>
  <mergeCells count="11">
    <mergeCell ref="A1:R1"/>
    <mergeCell ref="E5:F5"/>
    <mergeCell ref="G5:H5"/>
    <mergeCell ref="J5:K5"/>
    <mergeCell ref="L5:M5"/>
    <mergeCell ref="A2:C2"/>
    <mergeCell ref="O4:P4"/>
    <mergeCell ref="E2:R2"/>
    <mergeCell ref="E4:H4"/>
    <mergeCell ref="J4:M4"/>
    <mergeCell ref="A3:R3"/>
  </mergeCells>
  <pageMargins left="0.15" right="0.15" top="0.25" bottom="0.25" header="0.05" footer="0.05"/>
  <pageSetup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2"/>
  <sheetViews>
    <sheetView topLeftCell="A19" zoomScaleNormal="100" workbookViewId="0">
      <selection activeCell="A32" sqref="A32"/>
    </sheetView>
  </sheetViews>
  <sheetFormatPr defaultRowHeight="14.4" x14ac:dyDescent="0.3"/>
  <cols>
    <col min="1" max="1" width="32" bestFit="1" customWidth="1"/>
    <col min="2" max="2" width="0.88671875" customWidth="1"/>
    <col min="3" max="3" width="14.109375" bestFit="1" customWidth="1"/>
    <col min="4" max="4" width="0.88671875" customWidth="1"/>
    <col min="5" max="5" width="4.44140625" bestFit="1" customWidth="1"/>
    <col min="6" max="6" width="10.6640625" customWidth="1"/>
    <col min="7" max="7" width="7.44140625" customWidth="1"/>
    <col min="8" max="8" width="8.5546875" bestFit="1" customWidth="1"/>
    <col min="9" max="9" width="0.88671875" customWidth="1"/>
    <col min="10" max="10" width="9.109375" bestFit="1" customWidth="1"/>
    <col min="11" max="11" width="7.33203125" hidden="1" customWidth="1"/>
    <col min="12" max="12" width="0.88671875" hidden="1" customWidth="1"/>
    <col min="13" max="13" width="0" hidden="1" customWidth="1"/>
    <col min="14" max="14" width="0.88671875" customWidth="1"/>
    <col min="15" max="15" width="12.6640625" hidden="1" customWidth="1"/>
    <col min="16" max="16" width="6" hidden="1" customWidth="1"/>
    <col min="17" max="17" width="102.5546875" customWidth="1"/>
    <col min="18" max="18" width="94.109375" bestFit="1" customWidth="1"/>
  </cols>
  <sheetData>
    <row r="1" spans="1:20" ht="29.4" thickBot="1" x14ac:dyDescent="0.6">
      <c r="A1" s="267" t="s">
        <v>628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53"/>
      <c r="S1" s="253"/>
      <c r="T1" s="253"/>
    </row>
    <row r="2" spans="1:20" s="83" customFormat="1" ht="16.2" thickBot="1" x14ac:dyDescent="0.35">
      <c r="A2" s="276" t="s">
        <v>1</v>
      </c>
      <c r="B2" s="301"/>
      <c r="C2" s="302"/>
      <c r="D2" s="215"/>
      <c r="E2" s="276" t="s">
        <v>414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80"/>
      <c r="R2" s="160"/>
    </row>
    <row r="3" spans="1:20" s="83" customFormat="1" ht="16.2" thickBot="1" x14ac:dyDescent="0.35">
      <c r="A3" s="335"/>
      <c r="B3" s="336"/>
      <c r="C3" s="336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86"/>
      <c r="R3" s="163"/>
    </row>
    <row r="4" spans="1:20" s="2" customFormat="1" x14ac:dyDescent="0.3">
      <c r="A4" s="243"/>
      <c r="B4" s="244"/>
      <c r="C4" s="245"/>
      <c r="D4" s="28"/>
      <c r="E4" s="337" t="s">
        <v>222</v>
      </c>
      <c r="F4" s="337"/>
      <c r="G4" s="337"/>
      <c r="H4" s="159" t="s">
        <v>223</v>
      </c>
      <c r="I4" s="66"/>
      <c r="J4" s="166" t="s">
        <v>242</v>
      </c>
      <c r="K4" s="167"/>
      <c r="L4" s="66"/>
      <c r="M4" s="168"/>
      <c r="N4" s="169"/>
      <c r="O4" s="33" t="s">
        <v>8</v>
      </c>
      <c r="P4" s="34" t="s">
        <v>9</v>
      </c>
      <c r="Q4" s="291" t="s">
        <v>293</v>
      </c>
    </row>
    <row r="5" spans="1:20" s="2" customFormat="1" ht="15" thickBot="1" x14ac:dyDescent="0.35">
      <c r="A5" s="230" t="s">
        <v>476</v>
      </c>
      <c r="B5" s="29"/>
      <c r="C5" s="230" t="s">
        <v>240</v>
      </c>
      <c r="D5" s="3"/>
      <c r="E5" s="338" t="s">
        <v>224</v>
      </c>
      <c r="F5" s="339"/>
      <c r="G5" s="340"/>
      <c r="H5" s="231" t="s">
        <v>225</v>
      </c>
      <c r="I5" s="3"/>
      <c r="J5" s="232" t="s">
        <v>243</v>
      </c>
      <c r="K5" s="151"/>
      <c r="L5" s="3"/>
      <c r="M5" s="151"/>
      <c r="N5" s="3"/>
      <c r="O5" s="152" t="s">
        <v>14</v>
      </c>
      <c r="P5" s="153" t="s">
        <v>15</v>
      </c>
      <c r="Q5" s="331"/>
    </row>
    <row r="6" spans="1:20" s="2" customFormat="1" x14ac:dyDescent="0.3">
      <c r="A6" s="122" t="s">
        <v>362</v>
      </c>
      <c r="B6" s="39"/>
      <c r="C6" s="61" t="s">
        <v>361</v>
      </c>
      <c r="D6" s="3"/>
      <c r="E6" s="341" t="s">
        <v>226</v>
      </c>
      <c r="F6" s="341"/>
      <c r="G6" s="342"/>
      <c r="H6" s="154" t="s">
        <v>227</v>
      </c>
      <c r="I6" s="18"/>
      <c r="J6" s="146" t="s">
        <v>244</v>
      </c>
      <c r="K6" s="155"/>
      <c r="L6" s="3"/>
      <c r="M6" s="89"/>
      <c r="N6" s="3"/>
      <c r="O6" s="156">
        <v>100</v>
      </c>
      <c r="P6" s="157">
        <v>500</v>
      </c>
      <c r="Q6" s="158" t="s">
        <v>384</v>
      </c>
    </row>
    <row r="7" spans="1:20" s="2" customFormat="1" x14ac:dyDescent="0.3">
      <c r="A7" s="249" t="s">
        <v>444</v>
      </c>
      <c r="B7" s="39"/>
      <c r="C7" s="61" t="s">
        <v>361</v>
      </c>
      <c r="D7" s="3"/>
      <c r="E7" s="334" t="s">
        <v>442</v>
      </c>
      <c r="F7" s="330"/>
      <c r="G7" s="288"/>
      <c r="H7" s="247" t="s">
        <v>231</v>
      </c>
      <c r="I7" s="18"/>
      <c r="J7" s="146" t="s">
        <v>244</v>
      </c>
      <c r="K7" s="155"/>
      <c r="L7" s="3"/>
      <c r="M7" s="89"/>
      <c r="N7" s="3"/>
      <c r="O7" s="156"/>
      <c r="P7" s="157"/>
      <c r="Q7" s="250" t="s">
        <v>445</v>
      </c>
    </row>
    <row r="8" spans="1:20" s="2" customFormat="1" x14ac:dyDescent="0.3">
      <c r="A8" s="50" t="s">
        <v>422</v>
      </c>
      <c r="B8" s="3"/>
      <c r="C8" s="61" t="s">
        <v>361</v>
      </c>
      <c r="D8" s="3"/>
      <c r="E8" s="332" t="s">
        <v>226</v>
      </c>
      <c r="F8" s="332"/>
      <c r="G8" s="333"/>
      <c r="H8" s="141" t="s">
        <v>227</v>
      </c>
      <c r="I8" s="18"/>
      <c r="J8" s="146" t="s">
        <v>244</v>
      </c>
      <c r="K8" s="19"/>
      <c r="L8" s="3"/>
      <c r="M8" s="20"/>
      <c r="N8" s="3"/>
      <c r="O8" s="147">
        <v>100</v>
      </c>
      <c r="P8" s="148">
        <v>500</v>
      </c>
      <c r="Q8" s="82" t="s">
        <v>440</v>
      </c>
    </row>
    <row r="9" spans="1:20" s="2" customFormat="1" x14ac:dyDescent="0.3">
      <c r="A9" s="50" t="s">
        <v>420</v>
      </c>
      <c r="B9" s="3"/>
      <c r="C9" s="40" t="s">
        <v>385</v>
      </c>
      <c r="D9" s="3"/>
      <c r="E9" s="332" t="s">
        <v>226</v>
      </c>
      <c r="F9" s="332"/>
      <c r="G9" s="333"/>
      <c r="H9" s="141" t="s">
        <v>227</v>
      </c>
      <c r="I9" s="18"/>
      <c r="J9" s="146" t="s">
        <v>244</v>
      </c>
      <c r="K9" s="19"/>
      <c r="L9" s="3"/>
      <c r="M9" s="20"/>
      <c r="N9" s="3"/>
      <c r="O9" s="147">
        <v>100</v>
      </c>
      <c r="P9" s="148">
        <v>500</v>
      </c>
      <c r="Q9" s="82" t="s">
        <v>419</v>
      </c>
    </row>
    <row r="10" spans="1:20" s="2" customFormat="1" x14ac:dyDescent="0.3">
      <c r="A10" s="106" t="s">
        <v>363</v>
      </c>
      <c r="B10" s="39"/>
      <c r="C10" s="40" t="s">
        <v>385</v>
      </c>
      <c r="D10" s="3"/>
      <c r="E10" s="332" t="s">
        <v>226</v>
      </c>
      <c r="F10" s="332"/>
      <c r="G10" s="333"/>
      <c r="H10" s="141" t="s">
        <v>227</v>
      </c>
      <c r="I10" s="18"/>
      <c r="J10" s="146" t="s">
        <v>244</v>
      </c>
      <c r="K10" s="19"/>
      <c r="L10" s="3"/>
      <c r="M10" s="20"/>
      <c r="N10" s="3"/>
      <c r="O10" s="147">
        <v>100</v>
      </c>
      <c r="P10" s="148">
        <v>500</v>
      </c>
      <c r="Q10" s="149" t="s">
        <v>426</v>
      </c>
    </row>
    <row r="11" spans="1:20" s="2" customFormat="1" x14ac:dyDescent="0.3">
      <c r="A11" s="38" t="s">
        <v>364</v>
      </c>
      <c r="B11" s="3"/>
      <c r="C11" s="45" t="s">
        <v>361</v>
      </c>
      <c r="D11" s="3"/>
      <c r="E11" s="332" t="s">
        <v>228</v>
      </c>
      <c r="F11" s="332"/>
      <c r="G11" s="333"/>
      <c r="H11" s="141" t="s">
        <v>229</v>
      </c>
      <c r="I11" s="18"/>
      <c r="J11" s="15" t="s">
        <v>245</v>
      </c>
      <c r="K11" s="19"/>
      <c r="L11" s="3"/>
      <c r="M11" s="20"/>
      <c r="N11" s="3"/>
      <c r="O11" s="147">
        <v>50</v>
      </c>
      <c r="P11" s="148">
        <v>350</v>
      </c>
      <c r="Q11" s="82" t="s">
        <v>427</v>
      </c>
    </row>
    <row r="12" spans="1:20" s="2" customFormat="1" x14ac:dyDescent="0.3">
      <c r="A12" s="4" t="s">
        <v>381</v>
      </c>
      <c r="B12" s="39"/>
      <c r="C12" s="45" t="s">
        <v>361</v>
      </c>
      <c r="D12" s="3"/>
      <c r="E12" s="328" t="s">
        <v>230</v>
      </c>
      <c r="F12" s="328"/>
      <c r="G12" s="329"/>
      <c r="H12" s="25" t="s">
        <v>231</v>
      </c>
      <c r="I12" s="18"/>
      <c r="J12" s="145" t="s">
        <v>244</v>
      </c>
      <c r="K12" s="19"/>
      <c r="L12" s="3"/>
      <c r="M12" s="20"/>
      <c r="N12" s="3"/>
      <c r="O12" s="87">
        <v>25</v>
      </c>
      <c r="P12" s="88">
        <v>250</v>
      </c>
      <c r="Q12" s="27" t="s">
        <v>428</v>
      </c>
    </row>
    <row r="13" spans="1:20" s="2" customFormat="1" x14ac:dyDescent="0.3">
      <c r="A13" s="38" t="s">
        <v>421</v>
      </c>
      <c r="B13" s="3"/>
      <c r="C13" s="45" t="s">
        <v>361</v>
      </c>
      <c r="D13" s="3"/>
      <c r="E13" s="328" t="s">
        <v>232</v>
      </c>
      <c r="F13" s="328"/>
      <c r="G13" s="329"/>
      <c r="H13" s="25" t="s">
        <v>233</v>
      </c>
      <c r="I13" s="18"/>
      <c r="J13" s="145" t="s">
        <v>244</v>
      </c>
      <c r="K13" s="19"/>
      <c r="L13" s="3"/>
      <c r="M13" s="20"/>
      <c r="N13" s="3"/>
      <c r="O13" s="87">
        <v>25</v>
      </c>
      <c r="P13" s="88">
        <v>250</v>
      </c>
      <c r="Q13" s="27" t="s">
        <v>429</v>
      </c>
    </row>
    <row r="14" spans="1:20" s="2" customFormat="1" x14ac:dyDescent="0.3">
      <c r="A14" s="4" t="s">
        <v>365</v>
      </c>
      <c r="B14" s="39"/>
      <c r="C14" s="45" t="s">
        <v>361</v>
      </c>
      <c r="D14" s="3"/>
      <c r="E14" s="328" t="s">
        <v>234</v>
      </c>
      <c r="F14" s="328"/>
      <c r="G14" s="329"/>
      <c r="H14" s="164" t="s">
        <v>235</v>
      </c>
      <c r="I14" s="18"/>
      <c r="J14" s="145" t="s">
        <v>245</v>
      </c>
      <c r="K14" s="19"/>
      <c r="L14" s="3"/>
      <c r="M14" s="20"/>
      <c r="N14" s="3"/>
      <c r="O14" s="87"/>
      <c r="P14" s="88"/>
      <c r="Q14" s="27" t="s">
        <v>417</v>
      </c>
    </row>
    <row r="15" spans="1:20" s="2" customFormat="1" x14ac:dyDescent="0.3">
      <c r="A15" s="38" t="s">
        <v>366</v>
      </c>
      <c r="B15" s="3"/>
      <c r="C15" s="45" t="s">
        <v>361</v>
      </c>
      <c r="D15" s="3"/>
      <c r="E15" s="328" t="s">
        <v>234</v>
      </c>
      <c r="F15" s="328"/>
      <c r="G15" s="329"/>
      <c r="H15" s="164" t="s">
        <v>235</v>
      </c>
      <c r="I15" s="18"/>
      <c r="J15" s="15" t="s">
        <v>245</v>
      </c>
      <c r="K15" s="19"/>
      <c r="L15" s="3"/>
      <c r="M15" s="20"/>
      <c r="N15" s="3"/>
      <c r="O15" s="87">
        <v>12</v>
      </c>
      <c r="P15" s="88">
        <v>96</v>
      </c>
      <c r="Q15" s="27" t="s">
        <v>430</v>
      </c>
    </row>
    <row r="16" spans="1:20" s="2" customFormat="1" x14ac:dyDescent="0.3">
      <c r="A16" s="4" t="s">
        <v>367</v>
      </c>
      <c r="B16" s="39"/>
      <c r="C16" s="45" t="s">
        <v>361</v>
      </c>
      <c r="D16" s="3"/>
      <c r="E16" s="328" t="s">
        <v>236</v>
      </c>
      <c r="F16" s="328"/>
      <c r="G16" s="329"/>
      <c r="H16" s="164" t="s">
        <v>359</v>
      </c>
      <c r="I16" s="18"/>
      <c r="J16" s="145" t="s">
        <v>350</v>
      </c>
      <c r="K16" s="19"/>
      <c r="L16" s="3"/>
      <c r="M16" s="20"/>
      <c r="N16" s="3"/>
      <c r="O16" s="87"/>
      <c r="P16" s="88"/>
      <c r="Q16" s="27" t="s">
        <v>355</v>
      </c>
    </row>
    <row r="17" spans="1:17" s="2" customFormat="1" x14ac:dyDescent="0.3">
      <c r="A17" s="38" t="s">
        <v>368</v>
      </c>
      <c r="B17" s="3"/>
      <c r="C17" s="45" t="s">
        <v>361</v>
      </c>
      <c r="D17" s="3"/>
      <c r="E17" s="328" t="s">
        <v>236</v>
      </c>
      <c r="F17" s="328"/>
      <c r="G17" s="329"/>
      <c r="H17" s="164" t="s">
        <v>359</v>
      </c>
      <c r="I17" s="18"/>
      <c r="J17" s="145" t="s">
        <v>350</v>
      </c>
      <c r="K17" s="19"/>
      <c r="L17" s="3"/>
      <c r="M17" s="20"/>
      <c r="N17" s="3"/>
      <c r="O17" s="87"/>
      <c r="P17" s="88"/>
      <c r="Q17" s="27" t="s">
        <v>431</v>
      </c>
    </row>
    <row r="18" spans="1:17" s="2" customFormat="1" x14ac:dyDescent="0.3">
      <c r="A18" s="4" t="s">
        <v>424</v>
      </c>
      <c r="B18" s="39"/>
      <c r="C18" s="45" t="s">
        <v>361</v>
      </c>
      <c r="D18" s="3"/>
      <c r="E18" s="328" t="s">
        <v>237</v>
      </c>
      <c r="F18" s="328"/>
      <c r="G18" s="329"/>
      <c r="H18" s="164" t="s">
        <v>231</v>
      </c>
      <c r="I18" s="18"/>
      <c r="J18" s="15" t="s">
        <v>247</v>
      </c>
      <c r="K18" s="19"/>
      <c r="L18" s="3"/>
      <c r="M18" s="20"/>
      <c r="N18" s="3"/>
      <c r="O18" s="87">
        <v>12</v>
      </c>
      <c r="P18" s="88">
        <v>96</v>
      </c>
      <c r="Q18" s="27" t="s">
        <v>425</v>
      </c>
    </row>
    <row r="19" spans="1:17" s="2" customFormat="1" x14ac:dyDescent="0.3">
      <c r="A19" s="38" t="s">
        <v>369</v>
      </c>
      <c r="B19" s="3"/>
      <c r="C19" s="45" t="s">
        <v>361</v>
      </c>
      <c r="D19" s="3"/>
      <c r="E19" s="328" t="s">
        <v>237</v>
      </c>
      <c r="F19" s="328"/>
      <c r="G19" s="329"/>
      <c r="H19" s="164" t="s">
        <v>231</v>
      </c>
      <c r="I19" s="18"/>
      <c r="J19" s="15" t="s">
        <v>247</v>
      </c>
      <c r="K19" s="19"/>
      <c r="L19" s="3"/>
      <c r="M19" s="20"/>
      <c r="N19" s="3"/>
      <c r="O19" s="87">
        <v>12</v>
      </c>
      <c r="P19" s="88">
        <v>96</v>
      </c>
      <c r="Q19" s="27" t="s">
        <v>432</v>
      </c>
    </row>
    <row r="20" spans="1:17" s="2" customFormat="1" x14ac:dyDescent="0.3">
      <c r="A20" s="4" t="s">
        <v>423</v>
      </c>
      <c r="B20" s="39"/>
      <c r="C20" s="45" t="s">
        <v>361</v>
      </c>
      <c r="D20" s="3"/>
      <c r="E20" s="328" t="s">
        <v>158</v>
      </c>
      <c r="F20" s="328"/>
      <c r="G20" s="329"/>
      <c r="H20" s="164" t="s">
        <v>360</v>
      </c>
      <c r="I20" s="18"/>
      <c r="J20" s="145" t="s">
        <v>351</v>
      </c>
      <c r="K20" s="19"/>
      <c r="L20" s="3"/>
      <c r="M20" s="20"/>
      <c r="N20" s="3"/>
      <c r="O20" s="87"/>
      <c r="P20" s="88"/>
      <c r="Q20" s="7" t="s">
        <v>441</v>
      </c>
    </row>
    <row r="21" spans="1:17" s="2" customFormat="1" x14ac:dyDescent="0.3">
      <c r="A21" s="4" t="s">
        <v>370</v>
      </c>
      <c r="B21" s="39"/>
      <c r="C21" s="45" t="s">
        <v>361</v>
      </c>
      <c r="D21" s="3"/>
      <c r="E21" s="328" t="s">
        <v>238</v>
      </c>
      <c r="F21" s="328"/>
      <c r="G21" s="329"/>
      <c r="H21" s="25" t="s">
        <v>231</v>
      </c>
      <c r="I21" s="18"/>
      <c r="J21" s="145" t="s">
        <v>352</v>
      </c>
      <c r="K21" s="19"/>
      <c r="L21" s="3"/>
      <c r="M21" s="20"/>
      <c r="N21" s="3"/>
      <c r="O21" s="87">
        <v>12</v>
      </c>
      <c r="P21" s="88">
        <v>96</v>
      </c>
      <c r="Q21" s="7" t="s">
        <v>433</v>
      </c>
    </row>
    <row r="22" spans="1:17" s="2" customFormat="1" x14ac:dyDescent="0.3">
      <c r="A22" s="38" t="s">
        <v>371</v>
      </c>
      <c r="B22" s="39"/>
      <c r="C22" s="45" t="s">
        <v>361</v>
      </c>
      <c r="D22" s="3"/>
      <c r="E22" s="328" t="s">
        <v>226</v>
      </c>
      <c r="F22" s="328"/>
      <c r="G22" s="329"/>
      <c r="H22" s="25" t="s">
        <v>227</v>
      </c>
      <c r="I22" s="18"/>
      <c r="J22" s="145" t="s">
        <v>353</v>
      </c>
      <c r="K22" s="19"/>
      <c r="L22" s="3"/>
      <c r="M22" s="20"/>
      <c r="N22" s="3"/>
      <c r="O22" s="87"/>
      <c r="P22" s="88"/>
      <c r="Q22" s="27" t="s">
        <v>434</v>
      </c>
    </row>
    <row r="23" spans="1:17" s="2" customFormat="1" x14ac:dyDescent="0.3">
      <c r="A23" s="38" t="s">
        <v>372</v>
      </c>
      <c r="B23" s="39"/>
      <c r="C23" s="45" t="s">
        <v>361</v>
      </c>
      <c r="D23" s="3"/>
      <c r="E23" s="287" t="s">
        <v>322</v>
      </c>
      <c r="F23" s="330"/>
      <c r="G23" s="288"/>
      <c r="H23" s="85" t="s">
        <v>229</v>
      </c>
      <c r="I23" s="18"/>
      <c r="J23" s="145" t="s">
        <v>245</v>
      </c>
      <c r="K23" s="19"/>
      <c r="L23" s="3"/>
      <c r="M23" s="20"/>
      <c r="N23" s="3"/>
      <c r="O23" s="87">
        <v>12</v>
      </c>
      <c r="P23" s="88">
        <v>250</v>
      </c>
      <c r="Q23" s="27" t="s">
        <v>435</v>
      </c>
    </row>
    <row r="24" spans="1:17" s="2" customFormat="1" x14ac:dyDescent="0.3">
      <c r="A24" s="38" t="s">
        <v>373</v>
      </c>
      <c r="B24" s="39"/>
      <c r="C24" s="45" t="s">
        <v>361</v>
      </c>
      <c r="D24" s="3"/>
      <c r="E24" s="328" t="s">
        <v>27</v>
      </c>
      <c r="F24" s="328"/>
      <c r="G24" s="329"/>
      <c r="H24" s="25" t="s">
        <v>239</v>
      </c>
      <c r="I24" s="18"/>
      <c r="J24" s="145" t="s">
        <v>354</v>
      </c>
      <c r="K24" s="19"/>
      <c r="L24" s="3"/>
      <c r="M24" s="20"/>
      <c r="N24" s="3"/>
      <c r="O24" s="87">
        <v>50</v>
      </c>
      <c r="P24" s="88">
        <v>500</v>
      </c>
      <c r="Q24" s="27" t="s">
        <v>356</v>
      </c>
    </row>
    <row r="25" spans="1:17" s="2" customFormat="1" x14ac:dyDescent="0.3">
      <c r="A25" s="38" t="s">
        <v>374</v>
      </c>
      <c r="B25" s="3"/>
      <c r="C25" s="45" t="s">
        <v>361</v>
      </c>
      <c r="D25" s="3"/>
      <c r="E25" s="328" t="s">
        <v>226</v>
      </c>
      <c r="F25" s="328"/>
      <c r="G25" s="329"/>
      <c r="H25" s="25" t="s">
        <v>227</v>
      </c>
      <c r="I25" s="18"/>
      <c r="J25" s="145" t="s">
        <v>354</v>
      </c>
      <c r="K25" s="19"/>
      <c r="L25" s="3"/>
      <c r="M25" s="20"/>
      <c r="N25" s="3"/>
      <c r="O25" s="87">
        <v>25</v>
      </c>
      <c r="P25" s="88">
        <v>250</v>
      </c>
      <c r="Q25" s="27" t="s">
        <v>382</v>
      </c>
    </row>
    <row r="26" spans="1:17" s="2" customFormat="1" x14ac:dyDescent="0.3">
      <c r="A26" s="38" t="s">
        <v>375</v>
      </c>
      <c r="B26" s="3"/>
      <c r="C26" s="45" t="s">
        <v>361</v>
      </c>
      <c r="D26" s="3"/>
      <c r="E26" s="328" t="s">
        <v>226</v>
      </c>
      <c r="F26" s="328"/>
      <c r="G26" s="329"/>
      <c r="H26" s="25" t="s">
        <v>227</v>
      </c>
      <c r="I26" s="18"/>
      <c r="J26" s="145" t="s">
        <v>354</v>
      </c>
      <c r="K26" s="19"/>
      <c r="L26" s="3"/>
      <c r="M26" s="20"/>
      <c r="N26" s="3"/>
      <c r="O26" s="87">
        <v>25</v>
      </c>
      <c r="P26" s="88">
        <v>250</v>
      </c>
      <c r="Q26" s="27" t="s">
        <v>436</v>
      </c>
    </row>
    <row r="27" spans="1:17" s="2" customFormat="1" x14ac:dyDescent="0.3">
      <c r="A27" s="95" t="s">
        <v>376</v>
      </c>
      <c r="B27" s="3"/>
      <c r="C27" s="45" t="s">
        <v>361</v>
      </c>
      <c r="D27" s="3"/>
      <c r="E27" s="328" t="s">
        <v>27</v>
      </c>
      <c r="F27" s="328"/>
      <c r="G27" s="329"/>
      <c r="H27" s="25" t="s">
        <v>239</v>
      </c>
      <c r="I27" s="18"/>
      <c r="J27" s="145" t="s">
        <v>354</v>
      </c>
      <c r="K27" s="19"/>
      <c r="L27" s="3"/>
      <c r="M27" s="20"/>
      <c r="N27" s="3"/>
      <c r="O27" s="87">
        <v>25</v>
      </c>
      <c r="P27" s="88">
        <v>250</v>
      </c>
      <c r="Q27" s="27" t="s">
        <v>418</v>
      </c>
    </row>
    <row r="28" spans="1:17" s="2" customFormat="1" x14ac:dyDescent="0.3">
      <c r="A28" s="38" t="s">
        <v>377</v>
      </c>
      <c r="B28" s="39"/>
      <c r="C28" s="45" t="s">
        <v>361</v>
      </c>
      <c r="D28" s="3"/>
      <c r="E28" s="328" t="s">
        <v>226</v>
      </c>
      <c r="F28" s="328"/>
      <c r="G28" s="329"/>
      <c r="H28" s="25" t="s">
        <v>227</v>
      </c>
      <c r="I28" s="18"/>
      <c r="J28" s="145" t="s">
        <v>247</v>
      </c>
      <c r="K28" s="19"/>
      <c r="L28" s="3"/>
      <c r="M28" s="20"/>
      <c r="N28" s="3"/>
      <c r="O28" s="87"/>
      <c r="P28" s="88"/>
      <c r="Q28" s="7" t="s">
        <v>437</v>
      </c>
    </row>
    <row r="29" spans="1:17" s="2" customFormat="1" x14ac:dyDescent="0.3">
      <c r="A29" s="38" t="s">
        <v>378</v>
      </c>
      <c r="B29" s="3"/>
      <c r="C29" s="45" t="s">
        <v>361</v>
      </c>
      <c r="D29" s="3"/>
      <c r="E29" s="328" t="s">
        <v>226</v>
      </c>
      <c r="F29" s="328"/>
      <c r="G29" s="329"/>
      <c r="H29" s="25" t="s">
        <v>227</v>
      </c>
      <c r="I29" s="18"/>
      <c r="J29" s="145" t="s">
        <v>247</v>
      </c>
      <c r="K29" s="19"/>
      <c r="L29" s="3"/>
      <c r="M29" s="20"/>
      <c r="N29" s="3"/>
      <c r="O29" s="87"/>
      <c r="P29" s="88"/>
      <c r="Q29" s="7" t="s">
        <v>438</v>
      </c>
    </row>
    <row r="30" spans="1:17" s="2" customFormat="1" x14ac:dyDescent="0.3">
      <c r="A30" s="38" t="s">
        <v>379</v>
      </c>
      <c r="B30" s="39"/>
      <c r="C30" s="45" t="s">
        <v>361</v>
      </c>
      <c r="D30" s="3"/>
      <c r="E30" s="328" t="s">
        <v>226</v>
      </c>
      <c r="F30" s="328"/>
      <c r="G30" s="329"/>
      <c r="H30" s="25" t="s">
        <v>227</v>
      </c>
      <c r="I30" s="18"/>
      <c r="J30" s="15" t="s">
        <v>248</v>
      </c>
      <c r="K30" s="19"/>
      <c r="L30" s="3"/>
      <c r="M30" s="20"/>
      <c r="N30" s="3"/>
      <c r="O30" s="87">
        <v>50</v>
      </c>
      <c r="P30" s="88">
        <v>500</v>
      </c>
      <c r="Q30" s="7" t="s">
        <v>383</v>
      </c>
    </row>
    <row r="31" spans="1:17" s="2" customFormat="1" x14ac:dyDescent="0.3">
      <c r="A31" s="38" t="s">
        <v>380</v>
      </c>
      <c r="B31" s="65"/>
      <c r="C31" s="45" t="s">
        <v>361</v>
      </c>
      <c r="D31" s="16"/>
      <c r="E31" s="328" t="s">
        <v>226</v>
      </c>
      <c r="F31" s="328"/>
      <c r="G31" s="329"/>
      <c r="H31" s="176" t="s">
        <v>227</v>
      </c>
      <c r="I31" s="26"/>
      <c r="J31" s="181" t="s">
        <v>248</v>
      </c>
      <c r="K31" s="19"/>
      <c r="L31" s="16"/>
      <c r="M31" s="20"/>
      <c r="N31" s="16"/>
      <c r="O31" s="87">
        <v>50</v>
      </c>
      <c r="P31" s="88">
        <v>500</v>
      </c>
      <c r="Q31" s="7" t="s">
        <v>439</v>
      </c>
    </row>
    <row r="32" spans="1:17" x14ac:dyDescent="0.3">
      <c r="A32" t="s">
        <v>631</v>
      </c>
    </row>
  </sheetData>
  <mergeCells count="33">
    <mergeCell ref="A1:Q1"/>
    <mergeCell ref="E2:Q2"/>
    <mergeCell ref="Q4:Q5"/>
    <mergeCell ref="E16:G16"/>
    <mergeCell ref="E10:G10"/>
    <mergeCell ref="E9:G9"/>
    <mergeCell ref="E7:G7"/>
    <mergeCell ref="A2:C2"/>
    <mergeCell ref="A3:Q3"/>
    <mergeCell ref="E4:G4"/>
    <mergeCell ref="E5:G5"/>
    <mergeCell ref="E6:G6"/>
    <mergeCell ref="E8:G8"/>
    <mergeCell ref="E11:G11"/>
    <mergeCell ref="E22:G22"/>
    <mergeCell ref="E18:G18"/>
    <mergeCell ref="E19:G19"/>
    <mergeCell ref="E21:G21"/>
    <mergeCell ref="E20:G20"/>
    <mergeCell ref="E17:G17"/>
    <mergeCell ref="E14:G14"/>
    <mergeCell ref="E15:G15"/>
    <mergeCell ref="E12:G12"/>
    <mergeCell ref="E13:G13"/>
    <mergeCell ref="E31:G31"/>
    <mergeCell ref="E30:G30"/>
    <mergeCell ref="E28:G28"/>
    <mergeCell ref="E29:G29"/>
    <mergeCell ref="E23:G23"/>
    <mergeCell ref="E27:G27"/>
    <mergeCell ref="E24:G24"/>
    <mergeCell ref="E25:G25"/>
    <mergeCell ref="E26:G26"/>
  </mergeCells>
  <pageMargins left="0.15" right="0.15" top="0.25" bottom="0.25" header="0.05" footer="0.05"/>
  <pageSetup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6"/>
  <sheetViews>
    <sheetView zoomScaleNormal="100" workbookViewId="0">
      <selection activeCell="G20" sqref="G20"/>
    </sheetView>
  </sheetViews>
  <sheetFormatPr defaultRowHeight="14.4" x14ac:dyDescent="0.3"/>
  <cols>
    <col min="1" max="1" width="14.109375" bestFit="1" customWidth="1"/>
    <col min="2" max="2" width="0.88671875" customWidth="1"/>
    <col min="3" max="3" width="14.33203125" bestFit="1" customWidth="1"/>
    <col min="4" max="4" width="0.88671875" customWidth="1"/>
    <col min="5" max="5" width="4.44140625" bestFit="1" customWidth="1"/>
    <col min="6" max="6" width="8.5546875" customWidth="1"/>
    <col min="7" max="7" width="4.44140625" bestFit="1" customWidth="1"/>
    <col min="8" max="8" width="17.6640625" customWidth="1"/>
    <col min="9" max="9" width="0.88671875" customWidth="1"/>
    <col min="10" max="10" width="4.44140625" bestFit="1" customWidth="1"/>
    <col min="11" max="11" width="15" customWidth="1"/>
    <col min="12" max="12" width="0.88671875" customWidth="1"/>
    <col min="13" max="13" width="49.88671875" bestFit="1" customWidth="1"/>
    <col min="14" max="15" width="39.109375" bestFit="1" customWidth="1"/>
    <col min="16" max="16" width="6" bestFit="1" customWidth="1"/>
    <col min="17" max="17" width="0.88671875" customWidth="1"/>
    <col min="18" max="18" width="78.5546875" bestFit="1" customWidth="1"/>
  </cols>
  <sheetData>
    <row r="1" spans="1:13" s="83" customFormat="1" ht="16.2" thickBot="1" x14ac:dyDescent="0.35">
      <c r="A1" s="276" t="s">
        <v>1</v>
      </c>
      <c r="B1" s="343"/>
      <c r="C1" s="344"/>
      <c r="D1" s="242"/>
      <c r="E1" s="276" t="s">
        <v>249</v>
      </c>
      <c r="F1" s="343"/>
      <c r="G1" s="343"/>
      <c r="H1" s="343"/>
      <c r="I1" s="343"/>
      <c r="J1" s="343"/>
      <c r="K1" s="343"/>
      <c r="L1" s="343"/>
      <c r="M1" s="344"/>
    </row>
    <row r="2" spans="1:13" s="83" customFormat="1" ht="16.2" thickBot="1" x14ac:dyDescent="0.35">
      <c r="A2" s="358"/>
      <c r="B2" s="359"/>
      <c r="C2" s="359"/>
      <c r="D2" s="327"/>
      <c r="E2" s="327"/>
      <c r="F2" s="327"/>
      <c r="G2" s="327"/>
      <c r="H2" s="327"/>
      <c r="I2" s="327"/>
      <c r="J2" s="327"/>
      <c r="K2" s="327"/>
      <c r="L2" s="327"/>
      <c r="M2" s="283"/>
    </row>
    <row r="3" spans="1:13" s="2" customFormat="1" x14ac:dyDescent="0.3">
      <c r="A3" s="354" t="s">
        <v>476</v>
      </c>
      <c r="B3" s="356"/>
      <c r="C3" s="354" t="s">
        <v>262</v>
      </c>
      <c r="D3" s="28"/>
      <c r="E3" s="348" t="s">
        <v>274</v>
      </c>
      <c r="F3" s="349"/>
      <c r="G3" s="349"/>
      <c r="H3" s="350"/>
      <c r="I3" s="66"/>
      <c r="J3" s="348" t="s">
        <v>481</v>
      </c>
      <c r="K3" s="350"/>
      <c r="L3" s="66"/>
      <c r="M3" s="289" t="s">
        <v>294</v>
      </c>
    </row>
    <row r="4" spans="1:13" s="2" customFormat="1" ht="15" thickBot="1" x14ac:dyDescent="0.35">
      <c r="A4" s="355"/>
      <c r="B4" s="357"/>
      <c r="C4" s="355"/>
      <c r="D4" s="3"/>
      <c r="E4" s="351"/>
      <c r="F4" s="352"/>
      <c r="G4" s="352"/>
      <c r="H4" s="353"/>
      <c r="I4" s="3"/>
      <c r="J4" s="351"/>
      <c r="K4" s="353"/>
      <c r="L4" s="3"/>
      <c r="M4" s="360"/>
    </row>
    <row r="5" spans="1:13" s="2" customFormat="1" x14ac:dyDescent="0.3">
      <c r="A5" s="198" t="s">
        <v>250</v>
      </c>
      <c r="B5" s="39"/>
      <c r="C5" s="56" t="s">
        <v>260</v>
      </c>
      <c r="D5" s="3"/>
      <c r="E5" s="345" t="s">
        <v>269</v>
      </c>
      <c r="F5" s="346"/>
      <c r="G5" s="346"/>
      <c r="H5" s="347"/>
      <c r="I5" s="18"/>
      <c r="J5" s="345" t="s">
        <v>263</v>
      </c>
      <c r="K5" s="347"/>
      <c r="L5" s="3"/>
      <c r="M5" s="165" t="s">
        <v>399</v>
      </c>
    </row>
    <row r="6" spans="1:13" s="2" customFormat="1" x14ac:dyDescent="0.3">
      <c r="A6" s="150" t="s">
        <v>251</v>
      </c>
      <c r="B6" s="3"/>
      <c r="C6" s="56" t="s">
        <v>260</v>
      </c>
      <c r="D6" s="3"/>
      <c r="E6" s="287" t="s">
        <v>269</v>
      </c>
      <c r="F6" s="328"/>
      <c r="G6" s="328"/>
      <c r="H6" s="329"/>
      <c r="I6" s="18"/>
      <c r="J6" s="287" t="s">
        <v>265</v>
      </c>
      <c r="K6" s="329"/>
      <c r="L6" s="3"/>
      <c r="M6" s="27" t="s">
        <v>399</v>
      </c>
    </row>
    <row r="7" spans="1:13" s="2" customFormat="1" x14ac:dyDescent="0.3">
      <c r="A7" s="150" t="s">
        <v>252</v>
      </c>
      <c r="B7" s="39"/>
      <c r="C7" s="56" t="s">
        <v>260</v>
      </c>
      <c r="D7" s="3"/>
      <c r="E7" s="287" t="s">
        <v>269</v>
      </c>
      <c r="F7" s="328"/>
      <c r="G7" s="328"/>
      <c r="H7" s="329"/>
      <c r="I7" s="18"/>
      <c r="J7" s="287" t="s">
        <v>266</v>
      </c>
      <c r="K7" s="329"/>
      <c r="L7" s="3"/>
      <c r="M7" s="27" t="s">
        <v>399</v>
      </c>
    </row>
    <row r="8" spans="1:13" s="2" customFormat="1" x14ac:dyDescent="0.3">
      <c r="A8" s="150" t="s">
        <v>253</v>
      </c>
      <c r="B8" s="3"/>
      <c r="C8" s="56" t="s">
        <v>260</v>
      </c>
      <c r="D8" s="3"/>
      <c r="E8" s="328" t="s">
        <v>264</v>
      </c>
      <c r="F8" s="328"/>
      <c r="G8" s="328"/>
      <c r="H8" s="328"/>
      <c r="I8" s="18"/>
      <c r="J8" s="287" t="s">
        <v>267</v>
      </c>
      <c r="K8" s="328"/>
      <c r="L8" s="3"/>
      <c r="M8" s="27" t="s">
        <v>399</v>
      </c>
    </row>
    <row r="9" spans="1:13" s="2" customFormat="1" x14ac:dyDescent="0.3">
      <c r="A9" s="150" t="s">
        <v>259</v>
      </c>
      <c r="B9" s="3"/>
      <c r="C9" s="56" t="s">
        <v>260</v>
      </c>
      <c r="D9" s="3"/>
      <c r="E9" s="328" t="s">
        <v>269</v>
      </c>
      <c r="F9" s="328"/>
      <c r="G9" s="328"/>
      <c r="H9" s="328"/>
      <c r="I9" s="18"/>
      <c r="J9" s="287" t="s">
        <v>244</v>
      </c>
      <c r="K9" s="328"/>
      <c r="L9" s="3"/>
      <c r="M9" s="27" t="s">
        <v>399</v>
      </c>
    </row>
    <row r="10" spans="1:13" s="2" customFormat="1" x14ac:dyDescent="0.3">
      <c r="A10" s="150" t="s">
        <v>254</v>
      </c>
      <c r="B10" s="39"/>
      <c r="C10" s="56" t="s">
        <v>260</v>
      </c>
      <c r="D10" s="3"/>
      <c r="E10" s="328" t="s">
        <v>269</v>
      </c>
      <c r="F10" s="328"/>
      <c r="G10" s="328"/>
      <c r="H10" s="328"/>
      <c r="I10" s="18"/>
      <c r="J10" s="287" t="s">
        <v>268</v>
      </c>
      <c r="K10" s="328"/>
      <c r="L10" s="3"/>
      <c r="M10" s="27" t="s">
        <v>399</v>
      </c>
    </row>
    <row r="11" spans="1:13" s="2" customFormat="1" x14ac:dyDescent="0.3">
      <c r="A11" s="150" t="s">
        <v>255</v>
      </c>
      <c r="B11" s="3"/>
      <c r="C11" s="56" t="s">
        <v>260</v>
      </c>
      <c r="D11" s="3"/>
      <c r="E11" s="328" t="s">
        <v>269</v>
      </c>
      <c r="F11" s="328"/>
      <c r="G11" s="328"/>
      <c r="H11" s="328"/>
      <c r="I11" s="18"/>
      <c r="J11" s="334" t="s">
        <v>270</v>
      </c>
      <c r="K11" s="332"/>
      <c r="L11" s="3"/>
      <c r="M11" s="27" t="s">
        <v>399</v>
      </c>
    </row>
    <row r="12" spans="1:13" s="2" customFormat="1" x14ac:dyDescent="0.3">
      <c r="A12" s="150" t="s">
        <v>256</v>
      </c>
      <c r="B12" s="39"/>
      <c r="C12" s="56" t="s">
        <v>260</v>
      </c>
      <c r="D12" s="3"/>
      <c r="E12" s="328" t="s">
        <v>264</v>
      </c>
      <c r="F12" s="328"/>
      <c r="G12" s="328"/>
      <c r="H12" s="328"/>
      <c r="I12" s="18"/>
      <c r="J12" s="287" t="s">
        <v>267</v>
      </c>
      <c r="K12" s="328"/>
      <c r="L12" s="3"/>
      <c r="M12" s="27" t="s">
        <v>413</v>
      </c>
    </row>
    <row r="13" spans="1:13" s="2" customFormat="1" x14ac:dyDescent="0.3">
      <c r="A13" s="150" t="s">
        <v>446</v>
      </c>
      <c r="B13" s="3"/>
      <c r="C13" s="56" t="s">
        <v>260</v>
      </c>
      <c r="D13" s="3"/>
      <c r="E13" s="328" t="s">
        <v>269</v>
      </c>
      <c r="F13" s="328"/>
      <c r="G13" s="328"/>
      <c r="H13" s="328"/>
      <c r="I13" s="18"/>
      <c r="J13" s="287" t="s">
        <v>246</v>
      </c>
      <c r="K13" s="328"/>
      <c r="L13" s="3"/>
      <c r="M13" s="27" t="s">
        <v>399</v>
      </c>
    </row>
    <row r="14" spans="1:13" s="2" customFormat="1" x14ac:dyDescent="0.3">
      <c r="A14" s="150" t="s">
        <v>257</v>
      </c>
      <c r="B14" s="39"/>
      <c r="C14" s="45" t="s">
        <v>261</v>
      </c>
      <c r="D14" s="3"/>
      <c r="E14" s="328" t="s">
        <v>269</v>
      </c>
      <c r="F14" s="328"/>
      <c r="G14" s="328"/>
      <c r="H14" s="328"/>
      <c r="I14" s="18"/>
      <c r="J14" s="287" t="s">
        <v>271</v>
      </c>
      <c r="K14" s="328"/>
      <c r="L14" s="3"/>
      <c r="M14" s="27" t="s">
        <v>273</v>
      </c>
    </row>
    <row r="15" spans="1:13" s="2" customFormat="1" x14ac:dyDescent="0.3">
      <c r="A15" s="150" t="s">
        <v>258</v>
      </c>
      <c r="B15" s="16"/>
      <c r="C15" s="45" t="s">
        <v>261</v>
      </c>
      <c r="D15" s="16"/>
      <c r="E15" s="328" t="s">
        <v>269</v>
      </c>
      <c r="F15" s="328"/>
      <c r="G15" s="328"/>
      <c r="H15" s="328"/>
      <c r="I15" s="26"/>
      <c r="J15" s="287" t="s">
        <v>272</v>
      </c>
      <c r="K15" s="328"/>
      <c r="L15" s="16"/>
      <c r="M15" s="49" t="s">
        <v>273</v>
      </c>
    </row>
    <row r="16" spans="1:13" x14ac:dyDescent="0.3">
      <c r="A16" t="s">
        <v>631</v>
      </c>
    </row>
  </sheetData>
  <mergeCells count="31">
    <mergeCell ref="C3:C4"/>
    <mergeCell ref="B3:B4"/>
    <mergeCell ref="A2:M2"/>
    <mergeCell ref="J14:K14"/>
    <mergeCell ref="J10:K10"/>
    <mergeCell ref="J11:K11"/>
    <mergeCell ref="M3:M4"/>
    <mergeCell ref="J5:K5"/>
    <mergeCell ref="J12:K12"/>
    <mergeCell ref="J13:K13"/>
    <mergeCell ref="J6:K6"/>
    <mergeCell ref="E14:H14"/>
    <mergeCell ref="E6:H6"/>
    <mergeCell ref="E7:H7"/>
    <mergeCell ref="E8:H8"/>
    <mergeCell ref="A1:C1"/>
    <mergeCell ref="E1:M1"/>
    <mergeCell ref="J15:K15"/>
    <mergeCell ref="E15:H15"/>
    <mergeCell ref="E5:H5"/>
    <mergeCell ref="E3:H4"/>
    <mergeCell ref="J7:K7"/>
    <mergeCell ref="J8:K8"/>
    <mergeCell ref="J9:K9"/>
    <mergeCell ref="J3:K4"/>
    <mergeCell ref="E9:H9"/>
    <mergeCell ref="E10:H10"/>
    <mergeCell ref="E11:H11"/>
    <mergeCell ref="E12:H12"/>
    <mergeCell ref="E13:H13"/>
    <mergeCell ref="A3:A4"/>
  </mergeCells>
  <pageMargins left="0.15" right="0.15" top="0.25" bottom="0.25" header="0.05" footer="0.05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Round Capsules</vt:lpstr>
      <vt:lpstr>Retail 10 Packs</vt:lpstr>
      <vt:lpstr>Rings</vt:lpstr>
      <vt:lpstr>Square Capsules</vt:lpstr>
      <vt:lpstr>Coin &amp; Card Holders</vt:lpstr>
      <vt:lpstr>Easels &amp; Stands</vt:lpstr>
      <vt:lpstr>Tubes</vt:lpstr>
      <vt:lpstr>Presentation Boxes</vt:lpstr>
      <vt:lpstr>Vinyl Flips</vt:lpstr>
      <vt:lpstr>Coin Gauge</vt:lpstr>
      <vt:lpstr>'Presentation Boxes'!Print_Area</vt:lpstr>
      <vt:lpstr>'Retail 10 Packs'!Print_Area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CS4-FRONT</dc:creator>
  <cp:lastModifiedBy>Garret Grau Grau</cp:lastModifiedBy>
  <cp:lastPrinted>2014-12-16T16:51:34Z</cp:lastPrinted>
  <dcterms:created xsi:type="dcterms:W3CDTF">2013-03-14T19:41:33Z</dcterms:created>
  <dcterms:modified xsi:type="dcterms:W3CDTF">2022-12-07T18:34:46Z</dcterms:modified>
</cp:coreProperties>
</file>